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autoCompressPictures="0"/>
  <bookViews>
    <workbookView xWindow="560" yWindow="560" windowWidth="25040" windowHeight="14980"/>
  </bookViews>
  <sheets>
    <sheet name="Selected TPU" sheetId="1" r:id="rId1"/>
    <sheet name="sample size for each TPU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3" i="3" l="1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54" i="3"/>
  <c r="O5" i="3"/>
  <c r="P5" i="3"/>
  <c r="O4" i="3"/>
  <c r="P4" i="3"/>
  <c r="Z4" i="3"/>
  <c r="X4" i="3"/>
  <c r="V4" i="3"/>
  <c r="T4" i="3"/>
  <c r="R4" i="3"/>
  <c r="Z5" i="3"/>
  <c r="X5" i="3"/>
  <c r="V5" i="3"/>
  <c r="T5" i="3"/>
  <c r="R5" i="3"/>
  <c r="AA5" i="3"/>
  <c r="O53" i="3"/>
  <c r="P53" i="3"/>
  <c r="R53" i="3"/>
  <c r="O52" i="3"/>
  <c r="P52" i="3"/>
  <c r="O51" i="3"/>
  <c r="P51" i="3"/>
  <c r="O50" i="3"/>
  <c r="P50" i="3"/>
  <c r="R50" i="3"/>
  <c r="O49" i="3"/>
  <c r="P49" i="3"/>
  <c r="S4" i="3"/>
  <c r="U4" i="3"/>
  <c r="W4" i="3"/>
  <c r="Y4" i="3"/>
  <c r="AA4" i="3"/>
  <c r="S5" i="3"/>
  <c r="U5" i="3"/>
  <c r="W5" i="3"/>
  <c r="Y5" i="3"/>
  <c r="O7" i="3"/>
  <c r="P7" i="3"/>
  <c r="X7" i="3"/>
  <c r="S7" i="3"/>
  <c r="Y7" i="3"/>
  <c r="O8" i="3"/>
  <c r="P8" i="3"/>
  <c r="Z8" i="3"/>
  <c r="W8" i="3"/>
  <c r="O6" i="3"/>
  <c r="P6" i="3"/>
  <c r="S6" i="3"/>
  <c r="O9" i="3"/>
  <c r="P9" i="3"/>
  <c r="Z9" i="3"/>
  <c r="V9" i="3"/>
  <c r="R9" i="3"/>
  <c r="X9" i="3"/>
  <c r="AA9" i="3"/>
  <c r="Y9" i="3"/>
  <c r="W9" i="3"/>
  <c r="U9" i="3"/>
  <c r="S9" i="3"/>
  <c r="O10" i="3"/>
  <c r="P10" i="3"/>
  <c r="Z10" i="3"/>
  <c r="T10" i="3"/>
  <c r="X10" i="3"/>
  <c r="O11" i="3"/>
  <c r="P11" i="3"/>
  <c r="S11" i="3"/>
  <c r="R11" i="3"/>
  <c r="T11" i="3"/>
  <c r="V11" i="3"/>
  <c r="X11" i="3"/>
  <c r="O12" i="3"/>
  <c r="P12" i="3"/>
  <c r="U12" i="3"/>
  <c r="T12" i="3"/>
  <c r="X12" i="3"/>
  <c r="O13" i="3"/>
  <c r="P13" i="3"/>
  <c r="Z13" i="3"/>
  <c r="R13" i="3"/>
  <c r="T13" i="3"/>
  <c r="V13" i="3"/>
  <c r="X13" i="3"/>
  <c r="O14" i="3"/>
  <c r="P14" i="3"/>
  <c r="Z14" i="3"/>
  <c r="T14" i="3"/>
  <c r="X14" i="3"/>
  <c r="O15" i="3"/>
  <c r="P15" i="3"/>
  <c r="S15" i="3"/>
  <c r="R15" i="3"/>
  <c r="T15" i="3"/>
  <c r="V15" i="3"/>
  <c r="X15" i="3"/>
  <c r="O16" i="3"/>
  <c r="P16" i="3"/>
  <c r="U16" i="3"/>
  <c r="T16" i="3"/>
  <c r="X16" i="3"/>
  <c r="O17" i="3"/>
  <c r="P17" i="3"/>
  <c r="Z17" i="3"/>
  <c r="R17" i="3"/>
  <c r="T17" i="3"/>
  <c r="V17" i="3"/>
  <c r="X17" i="3"/>
  <c r="O18" i="3"/>
  <c r="P18" i="3"/>
  <c r="Z18" i="3"/>
  <c r="T18" i="3"/>
  <c r="X18" i="3"/>
  <c r="O19" i="3"/>
  <c r="P19" i="3"/>
  <c r="S19" i="3"/>
  <c r="R19" i="3"/>
  <c r="T19" i="3"/>
  <c r="V19" i="3"/>
  <c r="X19" i="3"/>
  <c r="O20" i="3"/>
  <c r="P20" i="3"/>
  <c r="U20" i="3"/>
  <c r="T20" i="3"/>
  <c r="X20" i="3"/>
  <c r="O21" i="3"/>
  <c r="P21" i="3"/>
  <c r="Z21" i="3"/>
  <c r="R21" i="3"/>
  <c r="T21" i="3"/>
  <c r="V21" i="3"/>
  <c r="X21" i="3"/>
  <c r="O22" i="3"/>
  <c r="P22" i="3"/>
  <c r="Z22" i="3"/>
  <c r="T22" i="3"/>
  <c r="X22" i="3"/>
  <c r="O23" i="3"/>
  <c r="P23" i="3"/>
  <c r="S23" i="3"/>
  <c r="R23" i="3"/>
  <c r="T23" i="3"/>
  <c r="V23" i="3"/>
  <c r="X23" i="3"/>
  <c r="O24" i="3"/>
  <c r="P24" i="3"/>
  <c r="U24" i="3"/>
  <c r="T24" i="3"/>
  <c r="X24" i="3"/>
  <c r="O25" i="3"/>
  <c r="P25" i="3"/>
  <c r="Z25" i="3"/>
  <c r="R25" i="3"/>
  <c r="T25" i="3"/>
  <c r="V25" i="3"/>
  <c r="X25" i="3"/>
  <c r="O26" i="3"/>
  <c r="P26" i="3"/>
  <c r="Z26" i="3"/>
  <c r="T26" i="3"/>
  <c r="X26" i="3"/>
  <c r="O27" i="3"/>
  <c r="P27" i="3"/>
  <c r="S27" i="3"/>
  <c r="R27" i="3"/>
  <c r="T27" i="3"/>
  <c r="V27" i="3"/>
  <c r="X27" i="3"/>
  <c r="O28" i="3"/>
  <c r="P28" i="3"/>
  <c r="U28" i="3"/>
  <c r="T28" i="3"/>
  <c r="X28" i="3"/>
  <c r="O29" i="3"/>
  <c r="P29" i="3"/>
  <c r="Z29" i="3"/>
  <c r="R29" i="3"/>
  <c r="T29" i="3"/>
  <c r="V29" i="3"/>
  <c r="X29" i="3"/>
  <c r="O30" i="3"/>
  <c r="P30" i="3"/>
  <c r="Z30" i="3"/>
  <c r="T30" i="3"/>
  <c r="X30" i="3"/>
  <c r="O33" i="3"/>
  <c r="P33" i="3"/>
  <c r="AA33" i="3"/>
  <c r="O37" i="3"/>
  <c r="P37" i="3"/>
  <c r="AA37" i="3"/>
  <c r="O31" i="3"/>
  <c r="P31" i="3"/>
  <c r="AA31" i="3"/>
  <c r="R31" i="3"/>
  <c r="T31" i="3"/>
  <c r="V31" i="3"/>
  <c r="X31" i="3"/>
  <c r="Z31" i="3"/>
  <c r="O32" i="3"/>
  <c r="P32" i="3"/>
  <c r="AA32" i="3"/>
  <c r="R32" i="3"/>
  <c r="T32" i="3"/>
  <c r="V32" i="3"/>
  <c r="X32" i="3"/>
  <c r="Z32" i="3"/>
  <c r="R33" i="3"/>
  <c r="T33" i="3"/>
  <c r="V33" i="3"/>
  <c r="X33" i="3"/>
  <c r="Z33" i="3"/>
  <c r="O34" i="3"/>
  <c r="P34" i="3"/>
  <c r="AA34" i="3"/>
  <c r="R34" i="3"/>
  <c r="T34" i="3"/>
  <c r="V34" i="3"/>
  <c r="X34" i="3"/>
  <c r="Z34" i="3"/>
  <c r="O35" i="3"/>
  <c r="P35" i="3"/>
  <c r="AA35" i="3"/>
  <c r="R35" i="3"/>
  <c r="T35" i="3"/>
  <c r="V35" i="3"/>
  <c r="X35" i="3"/>
  <c r="Z35" i="3"/>
  <c r="O36" i="3"/>
  <c r="P36" i="3"/>
  <c r="AA36" i="3"/>
  <c r="R36" i="3"/>
  <c r="T36" i="3"/>
  <c r="V36" i="3"/>
  <c r="X36" i="3"/>
  <c r="Z36" i="3"/>
  <c r="R37" i="3"/>
  <c r="T37" i="3"/>
  <c r="V37" i="3"/>
  <c r="X37" i="3"/>
  <c r="Z37" i="3"/>
  <c r="O38" i="3"/>
  <c r="P38" i="3"/>
  <c r="AA38" i="3"/>
  <c r="R38" i="3"/>
  <c r="T38" i="3"/>
  <c r="V38" i="3"/>
  <c r="X38" i="3"/>
  <c r="Z38" i="3"/>
  <c r="O39" i="3"/>
  <c r="P39" i="3"/>
  <c r="AA39" i="3"/>
  <c r="R39" i="3"/>
  <c r="T39" i="3"/>
  <c r="V39" i="3"/>
  <c r="X39" i="3"/>
  <c r="Z39" i="3"/>
  <c r="O40" i="3"/>
  <c r="P40" i="3"/>
  <c r="AA40" i="3"/>
  <c r="R40" i="3"/>
  <c r="T40" i="3"/>
  <c r="V40" i="3"/>
  <c r="X40" i="3"/>
  <c r="Z40" i="3"/>
  <c r="O41" i="3"/>
  <c r="P41" i="3"/>
  <c r="AA41" i="3"/>
  <c r="R41" i="3"/>
  <c r="T41" i="3"/>
  <c r="V41" i="3"/>
  <c r="X41" i="3"/>
  <c r="Z41" i="3"/>
  <c r="O42" i="3"/>
  <c r="P42" i="3"/>
  <c r="S42" i="3"/>
  <c r="Z50" i="3"/>
  <c r="Z52" i="3"/>
  <c r="S31" i="3"/>
  <c r="U31" i="3"/>
  <c r="W31" i="3"/>
  <c r="Y31" i="3"/>
  <c r="S32" i="3"/>
  <c r="U32" i="3"/>
  <c r="W32" i="3"/>
  <c r="Y32" i="3"/>
  <c r="S33" i="3"/>
  <c r="U33" i="3"/>
  <c r="W33" i="3"/>
  <c r="Y33" i="3"/>
  <c r="S34" i="3"/>
  <c r="U34" i="3"/>
  <c r="W34" i="3"/>
  <c r="Y34" i="3"/>
  <c r="S35" i="3"/>
  <c r="U35" i="3"/>
  <c r="W35" i="3"/>
  <c r="Y35" i="3"/>
  <c r="S36" i="3"/>
  <c r="U36" i="3"/>
  <c r="W36" i="3"/>
  <c r="Y36" i="3"/>
  <c r="S37" i="3"/>
  <c r="U37" i="3"/>
  <c r="W37" i="3"/>
  <c r="Y37" i="3"/>
  <c r="S38" i="3"/>
  <c r="U38" i="3"/>
  <c r="W38" i="3"/>
  <c r="Y38" i="3"/>
  <c r="S39" i="3"/>
  <c r="U39" i="3"/>
  <c r="W39" i="3"/>
  <c r="Y39" i="3"/>
  <c r="S40" i="3"/>
  <c r="U40" i="3"/>
  <c r="W40" i="3"/>
  <c r="Y40" i="3"/>
  <c r="S41" i="3"/>
  <c r="U41" i="3"/>
  <c r="W41" i="3"/>
  <c r="Y41" i="3"/>
  <c r="Z42" i="3"/>
  <c r="X42" i="3"/>
  <c r="V42" i="3"/>
  <c r="T42" i="3"/>
  <c r="R42" i="3"/>
  <c r="AA42" i="3"/>
  <c r="Y42" i="3"/>
  <c r="W42" i="3"/>
  <c r="U42" i="3"/>
  <c r="O43" i="3"/>
  <c r="P43" i="3"/>
  <c r="Z43" i="3"/>
  <c r="Z49" i="3"/>
  <c r="Z51" i="3"/>
  <c r="Z53" i="3"/>
  <c r="S43" i="3"/>
  <c r="W43" i="3"/>
  <c r="AA43" i="3"/>
  <c r="O45" i="3"/>
  <c r="P45" i="3"/>
  <c r="S45" i="3"/>
  <c r="W45" i="3"/>
  <c r="AA45" i="3"/>
  <c r="O47" i="3"/>
  <c r="P47" i="3"/>
  <c r="S47" i="3"/>
  <c r="W47" i="3"/>
  <c r="AA47" i="3"/>
  <c r="S49" i="3"/>
  <c r="U49" i="3"/>
  <c r="W49" i="3"/>
  <c r="Y49" i="3"/>
  <c r="AA49" i="3"/>
  <c r="S50" i="3"/>
  <c r="U50" i="3"/>
  <c r="W50" i="3"/>
  <c r="Y50" i="3"/>
  <c r="AA50" i="3"/>
  <c r="S51" i="3"/>
  <c r="U51" i="3"/>
  <c r="W51" i="3"/>
  <c r="Y51" i="3"/>
  <c r="AA51" i="3"/>
  <c r="S52" i="3"/>
  <c r="U52" i="3"/>
  <c r="W52" i="3"/>
  <c r="Y52" i="3"/>
  <c r="AA52" i="3"/>
  <c r="S53" i="3"/>
  <c r="U53" i="3"/>
  <c r="W53" i="3"/>
  <c r="Y53" i="3"/>
  <c r="AA53" i="3"/>
  <c r="U43" i="3"/>
  <c r="R43" i="3"/>
  <c r="T43" i="3"/>
  <c r="V43" i="3"/>
  <c r="X43" i="3"/>
  <c r="O44" i="3"/>
  <c r="P44" i="3"/>
  <c r="Z44" i="3"/>
  <c r="X44" i="3"/>
  <c r="Z45" i="3"/>
  <c r="R45" i="3"/>
  <c r="T45" i="3"/>
  <c r="V45" i="3"/>
  <c r="X45" i="3"/>
  <c r="O46" i="3"/>
  <c r="P46" i="3"/>
  <c r="U46" i="3"/>
  <c r="X46" i="3"/>
  <c r="Z47" i="3"/>
  <c r="R47" i="3"/>
  <c r="T47" i="3"/>
  <c r="V47" i="3"/>
  <c r="X47" i="3"/>
  <c r="O48" i="3"/>
  <c r="P48" i="3"/>
  <c r="Z48" i="3"/>
  <c r="X48" i="3"/>
  <c r="R49" i="3"/>
  <c r="T49" i="3"/>
  <c r="V49" i="3"/>
  <c r="X49" i="3"/>
  <c r="T50" i="3"/>
  <c r="V50" i="3"/>
  <c r="X50" i="3"/>
  <c r="V51" i="3"/>
  <c r="X51" i="3"/>
  <c r="V52" i="3"/>
  <c r="X52" i="3"/>
  <c r="T53" i="3"/>
  <c r="V53" i="3"/>
  <c r="X53" i="3"/>
  <c r="T48" i="3"/>
  <c r="T44" i="3"/>
  <c r="AB49" i="3"/>
  <c r="V48" i="3"/>
  <c r="R48" i="3"/>
  <c r="V46" i="3"/>
  <c r="R46" i="3"/>
  <c r="V44" i="3"/>
  <c r="R44" i="3"/>
  <c r="AA48" i="3"/>
  <c r="W48" i="3"/>
  <c r="S48" i="3"/>
  <c r="Y47" i="3"/>
  <c r="U47" i="3"/>
  <c r="AB47" i="3"/>
  <c r="AA46" i="3"/>
  <c r="W46" i="3"/>
  <c r="S46" i="3"/>
  <c r="Y45" i="3"/>
  <c r="U45" i="3"/>
  <c r="AA44" i="3"/>
  <c r="W44" i="3"/>
  <c r="S44" i="3"/>
  <c r="Y43" i="3"/>
  <c r="AB42" i="3"/>
  <c r="Z46" i="3"/>
  <c r="V30" i="3"/>
  <c r="R30" i="3"/>
  <c r="V28" i="3"/>
  <c r="R28" i="3"/>
  <c r="V26" i="3"/>
  <c r="R26" i="3"/>
  <c r="V24" i="3"/>
  <c r="R24" i="3"/>
  <c r="V22" i="3"/>
  <c r="R22" i="3"/>
  <c r="V20" i="3"/>
  <c r="R20" i="3"/>
  <c r="V18" i="3"/>
  <c r="R18" i="3"/>
  <c r="V16" i="3"/>
  <c r="R16" i="3"/>
  <c r="V14" i="3"/>
  <c r="R14" i="3"/>
  <c r="V12" i="3"/>
  <c r="R12" i="3"/>
  <c r="V10" i="3"/>
  <c r="R10" i="3"/>
  <c r="AA30" i="3"/>
  <c r="W30" i="3"/>
  <c r="S30" i="3"/>
  <c r="Y29" i="3"/>
  <c r="U29" i="3"/>
  <c r="AA28" i="3"/>
  <c r="W28" i="3"/>
  <c r="S28" i="3"/>
  <c r="Y27" i="3"/>
  <c r="U27" i="3"/>
  <c r="AA26" i="3"/>
  <c r="W26" i="3"/>
  <c r="S26" i="3"/>
  <c r="Y25" i="3"/>
  <c r="U25" i="3"/>
  <c r="AA24" i="3"/>
  <c r="W24" i="3"/>
  <c r="S24" i="3"/>
  <c r="Y23" i="3"/>
  <c r="U23" i="3"/>
  <c r="AA22" i="3"/>
  <c r="W22" i="3"/>
  <c r="S22" i="3"/>
  <c r="Y21" i="3"/>
  <c r="U21" i="3"/>
  <c r="AA20" i="3"/>
  <c r="W20" i="3"/>
  <c r="S20" i="3"/>
  <c r="Y19" i="3"/>
  <c r="U19" i="3"/>
  <c r="AA18" i="3"/>
  <c r="W18" i="3"/>
  <c r="S18" i="3"/>
  <c r="Y17" i="3"/>
  <c r="U17" i="3"/>
  <c r="AA16" i="3"/>
  <c r="W16" i="3"/>
  <c r="S16" i="3"/>
  <c r="Y15" i="3"/>
  <c r="U15" i="3"/>
  <c r="AA14" i="3"/>
  <c r="W14" i="3"/>
  <c r="S14" i="3"/>
  <c r="Y13" i="3"/>
  <c r="U13" i="3"/>
  <c r="AA12" i="3"/>
  <c r="W12" i="3"/>
  <c r="S12" i="3"/>
  <c r="Y11" i="3"/>
  <c r="U11" i="3"/>
  <c r="AA10" i="3"/>
  <c r="W10" i="3"/>
  <c r="S10" i="3"/>
  <c r="Z27" i="3"/>
  <c r="Z23" i="3"/>
  <c r="Z19" i="3"/>
  <c r="Z15" i="3"/>
  <c r="Z11" i="3"/>
  <c r="T9" i="3"/>
  <c r="AA7" i="3"/>
  <c r="W7" i="3"/>
  <c r="T7" i="3"/>
  <c r="R7" i="3"/>
  <c r="O54" i="3"/>
  <c r="Z28" i="3"/>
  <c r="Z24" i="3"/>
  <c r="Z20" i="3"/>
  <c r="Z16" i="3"/>
  <c r="Z12" i="3"/>
  <c r="AA8" i="3"/>
  <c r="S8" i="3"/>
  <c r="R8" i="3"/>
  <c r="V8" i="3"/>
  <c r="U7" i="3"/>
  <c r="V7" i="3"/>
  <c r="Z7" i="3"/>
  <c r="W6" i="3"/>
  <c r="T51" i="3"/>
  <c r="R51" i="3"/>
  <c r="AB51" i="3"/>
  <c r="AB53" i="3"/>
  <c r="AB4" i="3"/>
  <c r="T46" i="3"/>
  <c r="AB45" i="3"/>
  <c r="AB43" i="3"/>
  <c r="Y48" i="3"/>
  <c r="U48" i="3"/>
  <c r="Y46" i="3"/>
  <c r="Y44" i="3"/>
  <c r="U44" i="3"/>
  <c r="AB41" i="3"/>
  <c r="AB40" i="3"/>
  <c r="AB39" i="3"/>
  <c r="AB38" i="3"/>
  <c r="AB37" i="3"/>
  <c r="AB36" i="3"/>
  <c r="AB35" i="3"/>
  <c r="AB34" i="3"/>
  <c r="AB33" i="3"/>
  <c r="AB32" i="3"/>
  <c r="AB31" i="3"/>
  <c r="Y30" i="3"/>
  <c r="U30" i="3"/>
  <c r="AA29" i="3"/>
  <c r="W29" i="3"/>
  <c r="S29" i="3"/>
  <c r="AB29" i="3"/>
  <c r="Y28" i="3"/>
  <c r="AA27" i="3"/>
  <c r="W27" i="3"/>
  <c r="AB27" i="3"/>
  <c r="Y26" i="3"/>
  <c r="U26" i="3"/>
  <c r="AA25" i="3"/>
  <c r="W25" i="3"/>
  <c r="S25" i="3"/>
  <c r="AB25" i="3"/>
  <c r="Y24" i="3"/>
  <c r="AA23" i="3"/>
  <c r="W23" i="3"/>
  <c r="AB23" i="3"/>
  <c r="Y22" i="3"/>
  <c r="U22" i="3"/>
  <c r="AA21" i="3"/>
  <c r="W21" i="3"/>
  <c r="S21" i="3"/>
  <c r="AB21" i="3"/>
  <c r="Y20" i="3"/>
  <c r="AA19" i="3"/>
  <c r="W19" i="3"/>
  <c r="AB19" i="3"/>
  <c r="Y18" i="3"/>
  <c r="U18" i="3"/>
  <c r="AA17" i="3"/>
  <c r="W17" i="3"/>
  <c r="S17" i="3"/>
  <c r="AB17" i="3"/>
  <c r="Y16" i="3"/>
  <c r="AA15" i="3"/>
  <c r="W15" i="3"/>
  <c r="AB15" i="3"/>
  <c r="Y14" i="3"/>
  <c r="U14" i="3"/>
  <c r="AA13" i="3"/>
  <c r="W13" i="3"/>
  <c r="S13" i="3"/>
  <c r="AB13" i="3"/>
  <c r="Y12" i="3"/>
  <c r="AA11" i="3"/>
  <c r="W11" i="3"/>
  <c r="AB11" i="3"/>
  <c r="Y10" i="3"/>
  <c r="U10" i="3"/>
  <c r="AB9" i="3"/>
  <c r="Z6" i="3"/>
  <c r="X6" i="3"/>
  <c r="V6" i="3"/>
  <c r="T6" i="3"/>
  <c r="R6" i="3"/>
  <c r="Y8" i="3"/>
  <c r="U8" i="3"/>
  <c r="T8" i="3"/>
  <c r="X8" i="3"/>
  <c r="Y6" i="3"/>
  <c r="U6" i="3"/>
  <c r="AB50" i="3"/>
  <c r="T52" i="3"/>
  <c r="R52" i="3"/>
  <c r="AB52" i="3"/>
  <c r="AA6" i="3"/>
  <c r="AB5" i="3"/>
  <c r="P54" i="3"/>
  <c r="AB7" i="3"/>
  <c r="AB6" i="3"/>
  <c r="AB8" i="3"/>
  <c r="AB10" i="3"/>
  <c r="AB12" i="3"/>
  <c r="AB14" i="3"/>
  <c r="AB16" i="3"/>
  <c r="AB18" i="3"/>
  <c r="AB20" i="3"/>
  <c r="AB22" i="3"/>
  <c r="AB24" i="3"/>
  <c r="AB26" i="3"/>
  <c r="AB28" i="3"/>
  <c r="AB30" i="3"/>
  <c r="AB44" i="3"/>
  <c r="AB46" i="3"/>
  <c r="AB48" i="3"/>
  <c r="AB54" i="3"/>
</calcChain>
</file>

<file path=xl/sharedStrings.xml><?xml version="1.0" encoding="utf-8"?>
<sst xmlns="http://schemas.openxmlformats.org/spreadsheetml/2006/main" count="352" uniqueCount="284">
  <si>
    <t>TPU</t>
    <phoneticPr fontId="0" type="noConversion"/>
  </si>
  <si>
    <t xml:space="preserve">TPU </t>
  </si>
  <si>
    <t>Household size (2011 census)</t>
  </si>
  <si>
    <t>TPU1.1.1</t>
  </si>
  <si>
    <t>TPU 1.1.1</t>
    <phoneticPr fontId="0" type="noConversion"/>
  </si>
  <si>
    <t>TPU1.1.2</t>
  </si>
  <si>
    <t>TPU 1.1.6</t>
  </si>
  <si>
    <t>TPU1.1.3</t>
  </si>
  <si>
    <t>TPU 1.4.2</t>
    <phoneticPr fontId="0" type="noConversion"/>
  </si>
  <si>
    <t>TPU1.1.4</t>
  </si>
  <si>
    <t>TPU 1.5.3</t>
  </si>
  <si>
    <t>TPU1.1.5</t>
  </si>
  <si>
    <t>TPU 1.5.6 &amp; 1.5.8</t>
    <phoneticPr fontId="0" type="noConversion"/>
  </si>
  <si>
    <t>TPU1.1.6</t>
  </si>
  <si>
    <t>TPU 1.6.6</t>
  </si>
  <si>
    <t>TPU 1.2.1 &amp; 1.2.2</t>
  </si>
  <si>
    <t>TPU 1.7.1</t>
  </si>
  <si>
    <t>TPU 1.2.3 &amp; 1.2.4</t>
  </si>
  <si>
    <t>TPU 1.7.3</t>
  </si>
  <si>
    <t>TPU 1.3.1</t>
    <phoneticPr fontId="0" type="noConversion"/>
  </si>
  <si>
    <t>TPU 2.2.0</t>
  </si>
  <si>
    <t>TPU 1.3.2</t>
  </si>
  <si>
    <t>TPU 2.2.1</t>
    <phoneticPr fontId="0" type="noConversion"/>
  </si>
  <si>
    <t>TPU 1.3.3</t>
  </si>
  <si>
    <t>TPU 2.2.2</t>
    <phoneticPr fontId="0" type="noConversion"/>
  </si>
  <si>
    <t>TPU 1.3.4</t>
  </si>
  <si>
    <t>TPU 2.4.2</t>
  </si>
  <si>
    <t>TPU 1.3.5</t>
  </si>
  <si>
    <t>TPU 2.4.6</t>
  </si>
  <si>
    <t>TPU 1.4.0</t>
  </si>
  <si>
    <t>TPU 2.5.5 &amp; 2.6.9</t>
    <phoneticPr fontId="0" type="noConversion"/>
  </si>
  <si>
    <t>TPU1.4.1</t>
  </si>
  <si>
    <t>TPU 2.6.3</t>
  </si>
  <si>
    <t>TPU 1.4.2</t>
  </si>
  <si>
    <t>TPU 2.8.1</t>
    <phoneticPr fontId="0" type="noConversion"/>
  </si>
  <si>
    <t>TPU 1.4.3</t>
    <phoneticPr fontId="0" type="noConversion"/>
  </si>
  <si>
    <t>TPU 2.9.3 &amp; 2.9.6</t>
  </si>
  <si>
    <t>TPU 1.4.4</t>
  </si>
  <si>
    <t>TPU 2.9.4 &amp; 2.9.5</t>
  </si>
  <si>
    <t>TPU 1.4.5</t>
    <phoneticPr fontId="0" type="noConversion"/>
  </si>
  <si>
    <t>TPU 2.9.8</t>
  </si>
  <si>
    <t>TPU 1.4.6 &amp; 1.4.7</t>
  </si>
  <si>
    <t>TPU 3.2.1</t>
  </si>
  <si>
    <t>TPU 1.4.8</t>
    <phoneticPr fontId="0" type="noConversion"/>
  </si>
  <si>
    <t>TPU 1.4.9</t>
  </si>
  <si>
    <t>TPU 3.2.5</t>
    <phoneticPr fontId="0" type="noConversion"/>
  </si>
  <si>
    <t>TPU 1.5.1</t>
  </si>
  <si>
    <t>TPU 3.2.6</t>
  </si>
  <si>
    <t>TPU 1.5.2</t>
    <phoneticPr fontId="0" type="noConversion"/>
  </si>
  <si>
    <t>TPU 3.5.0</t>
    <phoneticPr fontId="0" type="noConversion"/>
  </si>
  <si>
    <t>TPU 3.5.1</t>
    <phoneticPr fontId="0" type="noConversion"/>
  </si>
  <si>
    <t>TPU 1.5.4</t>
  </si>
  <si>
    <t>TPU 4.2.1 &amp; 4.2.2</t>
    <phoneticPr fontId="0" type="noConversion"/>
  </si>
  <si>
    <t xml:space="preserve">TPU 1.5.5 </t>
    <phoneticPr fontId="0" type="noConversion"/>
  </si>
  <si>
    <t>TPU 4.2.3 &amp; 4.2.8</t>
  </si>
  <si>
    <t>TPU 4.2.4</t>
    <phoneticPr fontId="0" type="noConversion"/>
  </si>
  <si>
    <t>TPU 1.5.7</t>
    <phoneticPr fontId="0" type="noConversion"/>
  </si>
  <si>
    <t>TPU 4.2.5</t>
    <phoneticPr fontId="0" type="noConversion"/>
  </si>
  <si>
    <t>TPU 1.6.1</t>
  </si>
  <si>
    <t>TPU 4.2.6</t>
  </si>
  <si>
    <t>TPU 1.6.2</t>
  </si>
  <si>
    <t>TPU 5.1.3</t>
  </si>
  <si>
    <t>TPU 1.6.3</t>
  </si>
  <si>
    <t>TPU 1.6.4 &amp; 1.6.5</t>
  </si>
  <si>
    <t>TPU 5.2.9</t>
    <phoneticPr fontId="0" type="noConversion"/>
  </si>
  <si>
    <t>TPU 5.3.1</t>
    <phoneticPr fontId="0" type="noConversion"/>
  </si>
  <si>
    <t>TPU 1.6.7</t>
  </si>
  <si>
    <t>TPU 5.4.4</t>
  </si>
  <si>
    <t>TPU 6.2.4 &amp; 6.2.9</t>
    <phoneticPr fontId="0" type="noConversion"/>
  </si>
  <si>
    <t>TPU 1.7.2</t>
  </si>
  <si>
    <t>TPU 6.2.5</t>
    <phoneticPr fontId="0" type="noConversion"/>
  </si>
  <si>
    <t>TPU 6.2.8</t>
  </si>
  <si>
    <t>TPU 1.7.4</t>
  </si>
  <si>
    <t>TPU 7.2.2 &amp; 7.2.7</t>
  </si>
  <si>
    <t>TPU 1.7.5 &amp; 1.7.6</t>
    <phoneticPr fontId="0" type="noConversion"/>
  </si>
  <si>
    <t>TPU 7.2.4</t>
  </si>
  <si>
    <t>TPU 1.8.1 &amp; 1.8.2</t>
  </si>
  <si>
    <t>TPU 7.2.6</t>
  </si>
  <si>
    <t>TPU 1.8.3 &amp; 1.8.4</t>
  </si>
  <si>
    <t>TPU 7.3.1, 7.3.3 and 7.5.4</t>
  </si>
  <si>
    <t>TPU 1.9.0, 1.9.2 &amp; 1.9.4</t>
  </si>
  <si>
    <t>TPU 7.5.6, 7.6.1 &amp; 7.6.2</t>
  </si>
  <si>
    <t>TPU 1.9.1</t>
    <phoneticPr fontId="0" type="noConversion"/>
  </si>
  <si>
    <t>TPU 7.5.7</t>
    <phoneticPr fontId="0" type="noConversion"/>
  </si>
  <si>
    <t>TPU 1.9.3, 1.9.5 &amp; 1.9.8</t>
    <phoneticPr fontId="0" type="noConversion"/>
  </si>
  <si>
    <t>TPU 7.5.8</t>
    <phoneticPr fontId="0" type="noConversion"/>
  </si>
  <si>
    <t>TPU 1.9.6</t>
  </si>
  <si>
    <t xml:space="preserve">TPU 8.3.3 </t>
    <phoneticPr fontId="0" type="noConversion"/>
  </si>
  <si>
    <t>TPU 1.9.7</t>
  </si>
  <si>
    <t>TPU 8.3.6</t>
    <phoneticPr fontId="0" type="noConversion"/>
  </si>
  <si>
    <t>TPU2.1.1</t>
  </si>
  <si>
    <t>TPU 9.2.0</t>
  </si>
  <si>
    <t>TPU 2.1.2</t>
  </si>
  <si>
    <t>TPU 9.7.5</t>
    <phoneticPr fontId="0" type="noConversion"/>
  </si>
  <si>
    <t>TPU 2,1.3, 2.1.5 &amp; 2.1.6</t>
    <phoneticPr fontId="0" type="noConversion"/>
  </si>
  <si>
    <t>TPU 9.7.6</t>
  </si>
  <si>
    <t>TPU2.1.4</t>
  </si>
  <si>
    <t>TPU2.2.0</t>
  </si>
  <si>
    <t>TPU2.2.1</t>
  </si>
  <si>
    <t>TPU2.2.2</t>
  </si>
  <si>
    <t>TPU2.2.5</t>
  </si>
  <si>
    <t>TPU 2.2.6</t>
  </si>
  <si>
    <t>TPU 2.2.7</t>
  </si>
  <si>
    <t>TPU 2.2.8</t>
  </si>
  <si>
    <t>TPU2.2.9</t>
  </si>
  <si>
    <t>TPU2.3.1</t>
  </si>
  <si>
    <t>TPU2.3.2</t>
  </si>
  <si>
    <t>TPU2.3.3</t>
  </si>
  <si>
    <t>TPU2.3.4</t>
  </si>
  <si>
    <t>TPU2.3.5</t>
  </si>
  <si>
    <t>TPU2.3.6</t>
  </si>
  <si>
    <t>TPU 2.3.7</t>
  </si>
  <si>
    <t>TPU2.4.1</t>
  </si>
  <si>
    <t>TPU 2.4.3</t>
  </si>
  <si>
    <t>TPU 2.4.4</t>
  </si>
  <si>
    <t>TPU 2.4.5</t>
  </si>
  <si>
    <t>TPU 2.4.7</t>
  </si>
  <si>
    <t>TPU 2.5.1, 2.5.2 &amp; 2.5.6</t>
  </si>
  <si>
    <t>TPU 2.5.3</t>
  </si>
  <si>
    <t>TPU 2.5.4</t>
  </si>
  <si>
    <t>TPU 2.5.5 &amp; 2.6.9</t>
  </si>
  <si>
    <t>TPU 2.6.0</t>
  </si>
  <si>
    <t>TPU2.6.1</t>
  </si>
  <si>
    <t>TPU 2.6.2</t>
  </si>
  <si>
    <t>TPU2.6.4</t>
  </si>
  <si>
    <t>TPU2.6.5</t>
  </si>
  <si>
    <t>TPU2.6.6</t>
  </si>
  <si>
    <t>TPU2.6.7</t>
  </si>
  <si>
    <t>TPU2.6.8</t>
  </si>
  <si>
    <t>TPU 2.7.1</t>
  </si>
  <si>
    <t>TPU 2.7.2</t>
  </si>
  <si>
    <t>TPU2.8.0 &amp; 2.8.6</t>
  </si>
  <si>
    <t xml:space="preserve">TPU2.8.1 </t>
  </si>
  <si>
    <t>TPU2.8.2</t>
  </si>
  <si>
    <t>TPU2.8.3</t>
  </si>
  <si>
    <t>TPU2.8.4</t>
  </si>
  <si>
    <t>TPU2.8.5</t>
  </si>
  <si>
    <t>TPU2.8.7</t>
  </si>
  <si>
    <t>TPU 2.8.8 &amp; 2.8.9</t>
  </si>
  <si>
    <t>TPU2.9.0</t>
  </si>
  <si>
    <t>TPU2.9.1</t>
  </si>
  <si>
    <t>TPU 2.9.2</t>
  </si>
  <si>
    <t>TPU 2.9.7</t>
  </si>
  <si>
    <t>TPU 3.2.0, 3.2.4 &amp;3.2.9</t>
  </si>
  <si>
    <t xml:space="preserve">TPU 3.2.1 </t>
  </si>
  <si>
    <t>TPU 3.2.2</t>
  </si>
  <si>
    <t>TPU 3.2.3</t>
  </si>
  <si>
    <t>TPU 3.2.7</t>
  </si>
  <si>
    <t>TPU 3.2.8</t>
  </si>
  <si>
    <t>TPU 3.3.1, 3.3.2, 3.3.3, 3.3.4,3.3.6 &amp; 3.4.0</t>
  </si>
  <si>
    <t>TPU4.1.1 -4.1.6&amp;4.2.7</t>
  </si>
  <si>
    <t>TPU4.2.1 &amp; 4.2.2</t>
  </si>
  <si>
    <t>TPU4.2.4</t>
  </si>
  <si>
    <t xml:space="preserve">TPU 4.3.1 - 4.3.4 </t>
  </si>
  <si>
    <t>TPU4.4.1</t>
  </si>
  <si>
    <t>TPU4.4.2</t>
  </si>
  <si>
    <t>TPU5.1.0</t>
  </si>
  <si>
    <t>TPU 5.1.1</t>
    <phoneticPr fontId="0" type="noConversion"/>
  </si>
  <si>
    <t>TPU 5.1.2</t>
  </si>
  <si>
    <t>TPU 5.1.4</t>
  </si>
  <si>
    <t>TPU 5.1.5 &amp; 5.1.7</t>
  </si>
  <si>
    <t xml:space="preserve">TPU 5.1.6 </t>
  </si>
  <si>
    <t>TPU 5.1.8</t>
  </si>
  <si>
    <t>TPU 5.1.9</t>
  </si>
  <si>
    <t>TPU 5.2.1</t>
  </si>
  <si>
    <t>TPU 5.2.2</t>
  </si>
  <si>
    <t>TPU 5.2.3</t>
  </si>
  <si>
    <t>TPU 5.2.4</t>
    <phoneticPr fontId="0" type="noConversion"/>
  </si>
  <si>
    <t>TPU 5.2.5 &amp; 5.2.6</t>
  </si>
  <si>
    <t>TPU 5.2.7</t>
  </si>
  <si>
    <t>TPU 5.2.8</t>
  </si>
  <si>
    <t>TPU 5.3.2</t>
  </si>
  <si>
    <t>TPU 5.3.3</t>
  </si>
  <si>
    <t>TPU5.4.1</t>
  </si>
  <si>
    <t>TPU 5.4.2</t>
  </si>
  <si>
    <t>TPU 5.4.3</t>
  </si>
  <si>
    <t>TPU 5.4.4</t>
    <phoneticPr fontId="0" type="noConversion"/>
  </si>
  <si>
    <t>TPU 5.4.5 &amp; 5.4.6</t>
    <phoneticPr fontId="0" type="noConversion"/>
  </si>
  <si>
    <t>TPU 6.1.0 &amp; 6.2.1</t>
  </si>
  <si>
    <t>TPU 6.2.0 &amp; 6.2.2</t>
  </si>
  <si>
    <t>TPU 6.2.3</t>
  </si>
  <si>
    <t>TPU 6.2.4 &amp; 6.2.9</t>
  </si>
  <si>
    <t>TPU 6.2.6</t>
  </si>
  <si>
    <t>TPU 6.2.7</t>
  </si>
  <si>
    <t>TPU6.3.1 -6.3.3</t>
  </si>
  <si>
    <t>TPU 6.3.4</t>
  </si>
  <si>
    <t>TPU 6.4.1</t>
  </si>
  <si>
    <t>TPU 6.4.2</t>
  </si>
  <si>
    <t>TPU 6.5.1 - 6.5.3</t>
  </si>
  <si>
    <t>TPU 7.1.1, 7.1.2, 7.2.1 &amp; 7.2.8</t>
  </si>
  <si>
    <t>TPU 7.2.0</t>
  </si>
  <si>
    <t>TPU 7.2.3</t>
  </si>
  <si>
    <t>TPU 7.2.5</t>
  </si>
  <si>
    <t>TPU7.2.9</t>
  </si>
  <si>
    <t>TPU 7.3.1, 7.3.3 &amp; 7.5.4</t>
  </si>
  <si>
    <t>TPU 7.3.2, 7.5.1 &amp; 75.3</t>
  </si>
  <si>
    <t>TPU7.4.1 -7.4.4</t>
  </si>
  <si>
    <t>TPU 7.5.5</t>
  </si>
  <si>
    <t>TPU7.5.7</t>
  </si>
  <si>
    <t>TPU7.5.8</t>
  </si>
  <si>
    <t>TPU 7.5.9</t>
  </si>
  <si>
    <t>TPU8.1.1 -8.1.5</t>
  </si>
  <si>
    <t>TPU 8.2.0 &amp; 8.2.4</t>
  </si>
  <si>
    <t>TPU 8.2.1</t>
  </si>
  <si>
    <t>TPU 8.2.2</t>
  </si>
  <si>
    <t>TPU 8.2.3</t>
    <phoneticPr fontId="0" type="noConversion"/>
  </si>
  <si>
    <t>TPU 8.2.5</t>
    <phoneticPr fontId="0" type="noConversion"/>
  </si>
  <si>
    <t>TPU 8.2.6 &amp; 8.2.8</t>
  </si>
  <si>
    <t>TPU 8.2.7</t>
  </si>
  <si>
    <t>TPU 8.2.9</t>
  </si>
  <si>
    <t>TPU 8.3.1</t>
    <phoneticPr fontId="0" type="noConversion"/>
  </si>
  <si>
    <t>TPU 8.3.2 &amp; 8.3.4</t>
    <phoneticPr fontId="0" type="noConversion"/>
  </si>
  <si>
    <t xml:space="preserve">TPU 8.3.3 </t>
  </si>
  <si>
    <t>TPU 8.3.5</t>
    <phoneticPr fontId="0" type="noConversion"/>
  </si>
  <si>
    <t xml:space="preserve">TPU 8.3.7 </t>
  </si>
  <si>
    <t>TPU 8.3.8</t>
  </si>
  <si>
    <t>TPU 8.3.9</t>
  </si>
  <si>
    <t>TPU 9.1.1 -9.1.3</t>
  </si>
  <si>
    <t>TPU 9.2.0</t>
    <phoneticPr fontId="0" type="noConversion"/>
  </si>
  <si>
    <t>TPU 9.3.1&amp;9.3.3</t>
    <phoneticPr fontId="0" type="noConversion"/>
  </si>
  <si>
    <t>TPU 9.3.2 &amp; 9.3.4</t>
    <phoneticPr fontId="0" type="noConversion"/>
  </si>
  <si>
    <t>TPU 9.4.1-9.4.3</t>
    <phoneticPr fontId="0" type="noConversion"/>
  </si>
  <si>
    <t>TPU 9.4.4</t>
    <phoneticPr fontId="0" type="noConversion"/>
  </si>
  <si>
    <t>TPU 9.5.0 &amp; 9.5.1</t>
    <phoneticPr fontId="0" type="noConversion"/>
  </si>
  <si>
    <t>TPU 9.6.1 &amp; 9.6.2</t>
  </si>
  <si>
    <t>TPU 9.7.1-9.7.4</t>
  </si>
  <si>
    <t>TPU 9.7.5</t>
  </si>
  <si>
    <t>2011 Census</t>
  </si>
  <si>
    <t>No of households</t>
  </si>
  <si>
    <t xml:space="preserve">50 Selected TPU </t>
  </si>
  <si>
    <t>TPU 3.2.0, 3.2.4 &amp; 3.2.9</t>
  </si>
  <si>
    <t>TPU 5.1.5 &amp;5.1.7</t>
  </si>
  <si>
    <t>Selection procedure</t>
  </si>
  <si>
    <t>1. There are 205 Tertiary Planning Unit (TPU) according to 2011 Census results</t>
  </si>
  <si>
    <t>2. 50 TPUs are then selected from the 205 TPU proportionate to the no of households of TPU</t>
  </si>
  <si>
    <t xml:space="preserve">Steps: </t>
  </si>
  <si>
    <t>1. Assign random number to each TPU</t>
  </si>
  <si>
    <t>2. Use total number of households of 205 TPUs  * random number in step 1</t>
  </si>
  <si>
    <t>3. Select the TPU which the no. of household of the TPU has the closest figure as in step 2</t>
  </si>
  <si>
    <t>This method makes sure the variation in the no. of households of the 50 TPUs close to the population</t>
  </si>
  <si>
    <t>Population size in each TPU</t>
  </si>
  <si>
    <t>Projected sample size in each TPU based on the population sex and age distribution</t>
  </si>
  <si>
    <t>60-85</t>
  </si>
  <si>
    <t xml:space="preserve">% </t>
  </si>
  <si>
    <t xml:space="preserve">TPU 5.1.3 </t>
  </si>
  <si>
    <t>estimated size for 1000</t>
  </si>
  <si>
    <t>MALE</t>
    <phoneticPr fontId="0" type="noConversion"/>
  </si>
  <si>
    <t>FEMALE</t>
    <phoneticPr fontId="0" type="noConversion"/>
  </si>
  <si>
    <t>TPU</t>
    <phoneticPr fontId="0" type="noConversion"/>
  </si>
  <si>
    <t>Number of households</t>
    <phoneticPr fontId="0" type="noConversion"/>
  </si>
  <si>
    <t>18-29</t>
    <phoneticPr fontId="0" type="noConversion"/>
  </si>
  <si>
    <t>30-39</t>
    <phoneticPr fontId="0" type="noConversion"/>
  </si>
  <si>
    <t>40-49</t>
    <phoneticPr fontId="0" type="noConversion"/>
  </si>
  <si>
    <t>50-59</t>
    <phoneticPr fontId="0" type="noConversion"/>
  </si>
  <si>
    <t>Total</t>
    <phoneticPr fontId="0"/>
  </si>
  <si>
    <t>TPU 1.1.1</t>
    <phoneticPr fontId="0" type="noConversion"/>
  </si>
  <si>
    <t>TPU 1.1.6</t>
    <phoneticPr fontId="0" type="noConversion"/>
  </si>
  <si>
    <t>TPU 1.4.2</t>
    <phoneticPr fontId="0" type="noConversion"/>
  </si>
  <si>
    <t>TPU 1.5.6 &amp; 1.5.8</t>
    <phoneticPr fontId="0" type="noConversion"/>
  </si>
  <si>
    <t>TPU 2.2.0</t>
    <phoneticPr fontId="0" type="noConversion"/>
  </si>
  <si>
    <t>TPU 2.2.1</t>
    <phoneticPr fontId="0" type="noConversion"/>
  </si>
  <si>
    <t>TPU 2.2.2</t>
    <phoneticPr fontId="0" type="noConversion"/>
  </si>
  <si>
    <t>TPU 2.5.5 &amp; 2.6.9</t>
    <phoneticPr fontId="0" type="noConversion"/>
  </si>
  <si>
    <t>TPU 2.8.1</t>
    <phoneticPr fontId="0" type="noConversion"/>
  </si>
  <si>
    <t>TPU 3.2.1</t>
    <phoneticPr fontId="0" type="noConversion"/>
  </si>
  <si>
    <t>TPU 3.2.5</t>
    <phoneticPr fontId="0" type="noConversion"/>
  </si>
  <si>
    <t>TPU 3.5.0</t>
    <phoneticPr fontId="0" type="noConversion"/>
  </si>
  <si>
    <t>TPU 3.5.1</t>
    <phoneticPr fontId="0" type="noConversion"/>
  </si>
  <si>
    <t>TPU 4.2.1 &amp; 4.2.2</t>
    <phoneticPr fontId="0" type="noConversion"/>
  </si>
  <si>
    <t>TPU 4.2.4</t>
    <phoneticPr fontId="0" type="noConversion"/>
  </si>
  <si>
    <t>TPU 4.2.5</t>
    <phoneticPr fontId="0" type="noConversion"/>
  </si>
  <si>
    <t>TPU 5.2.9</t>
    <phoneticPr fontId="0" type="noConversion"/>
  </si>
  <si>
    <t>TPU 5.3.1</t>
    <phoneticPr fontId="0" type="noConversion"/>
  </si>
  <si>
    <t>TPU 5.4.4</t>
    <phoneticPr fontId="0" type="noConversion"/>
  </si>
  <si>
    <t>TPU 6.2.4 &amp; 6.2.9</t>
    <phoneticPr fontId="0" type="noConversion"/>
  </si>
  <si>
    <t>TPU 6.2.5</t>
    <phoneticPr fontId="0" type="noConversion"/>
  </si>
  <si>
    <t>TPU 7.5.7</t>
    <phoneticPr fontId="0" type="noConversion"/>
  </si>
  <si>
    <t>TPU 7.5.8</t>
    <phoneticPr fontId="0" type="noConversion"/>
  </si>
  <si>
    <t xml:space="preserve">TPU 8.3.3 </t>
    <phoneticPr fontId="0" type="noConversion"/>
  </si>
  <si>
    <t>TPU 8.3.6</t>
    <phoneticPr fontId="0" type="noConversion"/>
  </si>
  <si>
    <t>TPU 9.2.0</t>
    <phoneticPr fontId="0" type="noConversion"/>
  </si>
  <si>
    <t>TPU 9.7.5</t>
    <phoneticPr fontId="0" type="noConversion"/>
  </si>
  <si>
    <t>TPU 9.7.6</t>
    <phoneticPr fontId="0" type="noConversion"/>
  </si>
  <si>
    <t>Total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</si>
</sst>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36"/>
      <scheme val="minor"/>
    </font>
    <font>
      <sz val="11"/>
      <name val="Calibri"/>
      <family val="2"/>
      <charset val="136"/>
      <scheme val="minor"/>
    </font>
    <font>
      <b/>
      <sz val="10"/>
      <name val="Helv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3" tint="0.3999755851924192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Fill="1"/>
    <xf numFmtId="0" fontId="0" fillId="0" borderId="2" xfId="0" applyBorder="1" applyAlignment="1">
      <alignment horizontal="center"/>
    </xf>
    <xf numFmtId="0" fontId="2" fillId="0" borderId="0" xfId="0" applyNumberFormat="1" applyFont="1" applyFill="1" applyAlignment="1">
      <alignment horizontal="left"/>
    </xf>
    <xf numFmtId="0" fontId="0" fillId="0" borderId="4" xfId="0" applyBorder="1" applyAlignment="1">
      <alignment horizontal="center"/>
    </xf>
    <xf numFmtId="0" fontId="1" fillId="0" borderId="0" xfId="0" applyNumberFormat="1" applyFont="1" applyFill="1" applyAlignment="1">
      <alignment horizontal="left"/>
    </xf>
    <xf numFmtId="0" fontId="3" fillId="0" borderId="3" xfId="0" applyFont="1" applyFill="1" applyBorder="1" applyAlignment="1">
      <alignment vertical="center"/>
    </xf>
    <xf numFmtId="38" fontId="0" fillId="0" borderId="0" xfId="0" applyNumberFormat="1"/>
    <xf numFmtId="0" fontId="3" fillId="0" borderId="3" xfId="0" applyNumberFormat="1" applyFont="1" applyFill="1" applyBorder="1" applyAlignment="1">
      <alignment horizontal="left"/>
    </xf>
    <xf numFmtId="0" fontId="3" fillId="0" borderId="5" xfId="0" applyNumberFormat="1" applyFont="1" applyFill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5" fillId="0" borderId="4" xfId="0" applyFont="1" applyBorder="1" applyAlignment="1">
      <alignment horizontal="center"/>
    </xf>
    <xf numFmtId="0" fontId="1" fillId="0" borderId="1" xfId="0" applyFont="1" applyBorder="1"/>
    <xf numFmtId="0" fontId="6" fillId="0" borderId="3" xfId="0" applyFont="1" applyBorder="1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 indent="4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10" fillId="0" borderId="7" xfId="0" applyNumberFormat="1" applyFont="1" applyBorder="1" applyAlignment="1">
      <alignment horizontal="left"/>
    </xf>
    <xf numFmtId="38" fontId="9" fillId="0" borderId="0" xfId="0" applyNumberFormat="1" applyFont="1" applyAlignment="1">
      <alignment horizontal="left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" fontId="7" fillId="3" borderId="17" xfId="0" applyNumberFormat="1" applyFont="1" applyFill="1" applyBorder="1" applyAlignment="1">
      <alignment horizontal="center" vertical="center"/>
    </xf>
    <xf numFmtId="38" fontId="7" fillId="0" borderId="0" xfId="0" applyNumberFormat="1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38" fontId="8" fillId="2" borderId="18" xfId="0" applyNumberFormat="1" applyFon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7" fillId="0" borderId="7" xfId="0" applyNumberFormat="1" applyFont="1" applyBorder="1" applyAlignment="1">
      <alignment horizontal="left"/>
    </xf>
    <xf numFmtId="38" fontId="8" fillId="0" borderId="0" xfId="0" applyNumberFormat="1" applyFont="1" applyAlignment="1">
      <alignment horizontal="left" vertical="center"/>
    </xf>
    <xf numFmtId="0" fontId="11" fillId="0" borderId="7" xfId="0" applyNumberFormat="1" applyFont="1" applyBorder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/>
    </xf>
    <xf numFmtId="1" fontId="7" fillId="0" borderId="0" xfId="0" applyNumberFormat="1" applyFont="1" applyAlignment="1">
      <alignment horizontal="left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7"/>
  <sheetViews>
    <sheetView tabSelected="1" workbookViewId="0">
      <selection activeCell="L18" sqref="L18"/>
    </sheetView>
  </sheetViews>
  <sheetFormatPr baseColWidth="10" defaultColWidth="8.83203125" defaultRowHeight="14" x14ac:dyDescent="0"/>
  <cols>
    <col min="1" max="2" width="21.5" style="1" customWidth="1"/>
    <col min="3" max="3" width="36.33203125" style="17" customWidth="1"/>
    <col min="4" max="4" width="27.1640625" style="11" customWidth="1"/>
  </cols>
  <sheetData>
    <row r="1" spans="1:6">
      <c r="A1" s="1" t="s">
        <v>227</v>
      </c>
      <c r="C1" s="15" t="s">
        <v>229</v>
      </c>
      <c r="D1" s="2"/>
    </row>
    <row r="2" spans="1:6">
      <c r="A2" s="3" t="s">
        <v>0</v>
      </c>
      <c r="B2" s="3" t="s">
        <v>228</v>
      </c>
      <c r="C2" s="16" t="s">
        <v>1</v>
      </c>
      <c r="D2" s="14" t="s">
        <v>2</v>
      </c>
      <c r="F2" t="s">
        <v>232</v>
      </c>
    </row>
    <row r="3" spans="1:6" ht="14.25" customHeight="1">
      <c r="A3" s="5" t="s">
        <v>3</v>
      </c>
      <c r="B3" s="5">
        <v>21488</v>
      </c>
      <c r="C3" s="6" t="s">
        <v>4</v>
      </c>
      <c r="D3" s="4">
        <v>21488</v>
      </c>
      <c r="E3" s="7"/>
    </row>
    <row r="4" spans="1:6">
      <c r="A4" s="5" t="s">
        <v>5</v>
      </c>
      <c r="B4" s="5">
        <v>19471</v>
      </c>
      <c r="C4" s="8" t="s">
        <v>6</v>
      </c>
      <c r="D4" s="4">
        <v>5160</v>
      </c>
      <c r="E4" s="7"/>
      <c r="F4" t="s">
        <v>233</v>
      </c>
    </row>
    <row r="5" spans="1:6">
      <c r="A5" s="5" t="s">
        <v>7</v>
      </c>
      <c r="B5" s="5">
        <v>10739</v>
      </c>
      <c r="C5" s="6" t="s">
        <v>8</v>
      </c>
      <c r="D5" s="4">
        <v>12851</v>
      </c>
      <c r="E5" s="7"/>
      <c r="F5" t="s">
        <v>234</v>
      </c>
    </row>
    <row r="6" spans="1:6">
      <c r="A6" s="5" t="s">
        <v>9</v>
      </c>
      <c r="B6" s="5">
        <v>4339</v>
      </c>
      <c r="C6" s="8" t="s">
        <v>10</v>
      </c>
      <c r="D6" s="4">
        <v>24165</v>
      </c>
      <c r="E6" s="7"/>
      <c r="F6" t="s">
        <v>235</v>
      </c>
    </row>
    <row r="7" spans="1:6">
      <c r="A7" s="5" t="s">
        <v>11</v>
      </c>
      <c r="B7" s="5">
        <v>974</v>
      </c>
      <c r="C7" s="8" t="s">
        <v>12</v>
      </c>
      <c r="D7" s="4">
        <v>17420</v>
      </c>
      <c r="E7" s="7"/>
      <c r="F7" s="19" t="s">
        <v>236</v>
      </c>
    </row>
    <row r="8" spans="1:6">
      <c r="A8" s="5" t="s">
        <v>13</v>
      </c>
      <c r="B8" s="5">
        <v>5160</v>
      </c>
      <c r="C8" s="8" t="s">
        <v>14</v>
      </c>
      <c r="D8" s="4">
        <v>12759</v>
      </c>
      <c r="E8" s="7"/>
      <c r="F8" s="19" t="s">
        <v>237</v>
      </c>
    </row>
    <row r="9" spans="1:6">
      <c r="A9" s="5" t="s">
        <v>15</v>
      </c>
      <c r="B9" s="5">
        <v>3541</v>
      </c>
      <c r="C9" s="8" t="s">
        <v>16</v>
      </c>
      <c r="D9" s="4">
        <v>5243</v>
      </c>
      <c r="E9" s="7"/>
      <c r="F9" s="19" t="s">
        <v>238</v>
      </c>
    </row>
    <row r="10" spans="1:6">
      <c r="A10" s="5" t="s">
        <v>17</v>
      </c>
      <c r="B10" s="5">
        <v>373</v>
      </c>
      <c r="C10" s="8" t="s">
        <v>18</v>
      </c>
      <c r="D10" s="4">
        <v>19897</v>
      </c>
      <c r="E10" s="7"/>
    </row>
    <row r="11" spans="1:6">
      <c r="A11" s="5" t="s">
        <v>19</v>
      </c>
      <c r="B11" s="5">
        <v>12686</v>
      </c>
      <c r="C11" s="8" t="s">
        <v>20</v>
      </c>
      <c r="D11" s="4">
        <v>459</v>
      </c>
      <c r="E11" s="7"/>
      <c r="F11" s="18" t="s">
        <v>239</v>
      </c>
    </row>
    <row r="12" spans="1:6">
      <c r="A12" s="5" t="s">
        <v>21</v>
      </c>
      <c r="B12" s="5">
        <v>7200</v>
      </c>
      <c r="C12" s="8" t="s">
        <v>22</v>
      </c>
      <c r="D12" s="4">
        <v>30917</v>
      </c>
      <c r="E12" s="7"/>
    </row>
    <row r="13" spans="1:6">
      <c r="A13" s="5" t="s">
        <v>23</v>
      </c>
      <c r="B13" s="5">
        <v>4621</v>
      </c>
      <c r="C13" s="8" t="s">
        <v>24</v>
      </c>
      <c r="D13" s="4">
        <v>7635</v>
      </c>
      <c r="E13" s="7"/>
    </row>
    <row r="14" spans="1:6">
      <c r="A14" s="5" t="s">
        <v>25</v>
      </c>
      <c r="B14" s="5">
        <v>446</v>
      </c>
      <c r="C14" s="8" t="s">
        <v>26</v>
      </c>
      <c r="D14" s="4">
        <v>17662</v>
      </c>
      <c r="E14" s="7"/>
    </row>
    <row r="15" spans="1:6">
      <c r="A15" s="5" t="s">
        <v>27</v>
      </c>
      <c r="B15" s="5">
        <v>619</v>
      </c>
      <c r="C15" s="8" t="s">
        <v>28</v>
      </c>
      <c r="D15" s="4">
        <v>5538</v>
      </c>
      <c r="E15" s="7"/>
    </row>
    <row r="16" spans="1:6">
      <c r="A16" s="5" t="s">
        <v>29</v>
      </c>
      <c r="B16" s="5">
        <v>2377</v>
      </c>
      <c r="C16" s="8" t="s">
        <v>30</v>
      </c>
      <c r="D16" s="4">
        <v>18596</v>
      </c>
      <c r="E16" s="7"/>
    </row>
    <row r="17" spans="1:5">
      <c r="A17" s="5" t="s">
        <v>31</v>
      </c>
      <c r="B17" s="5">
        <v>6381</v>
      </c>
      <c r="C17" s="8" t="s">
        <v>32</v>
      </c>
      <c r="D17" s="4">
        <v>18203</v>
      </c>
      <c r="E17" s="7"/>
    </row>
    <row r="18" spans="1:5">
      <c r="A18" s="5" t="s">
        <v>33</v>
      </c>
      <c r="B18" s="5">
        <v>12851</v>
      </c>
      <c r="C18" s="8" t="s">
        <v>34</v>
      </c>
      <c r="D18" s="4">
        <v>66532</v>
      </c>
      <c r="E18" s="7"/>
    </row>
    <row r="19" spans="1:5">
      <c r="A19" s="5" t="s">
        <v>35</v>
      </c>
      <c r="B19" s="5">
        <v>3087</v>
      </c>
      <c r="C19" s="8" t="s">
        <v>36</v>
      </c>
      <c r="D19" s="4">
        <v>27955</v>
      </c>
      <c r="E19" s="7"/>
    </row>
    <row r="20" spans="1:5">
      <c r="A20" s="5" t="s">
        <v>37</v>
      </c>
      <c r="B20" s="5">
        <v>11238</v>
      </c>
      <c r="C20" s="8" t="s">
        <v>38</v>
      </c>
      <c r="D20" s="4">
        <v>60725</v>
      </c>
      <c r="E20" s="7"/>
    </row>
    <row r="21" spans="1:5">
      <c r="A21" s="5" t="s">
        <v>39</v>
      </c>
      <c r="B21" s="5">
        <v>3881</v>
      </c>
      <c r="C21" s="8" t="s">
        <v>40</v>
      </c>
      <c r="D21" s="4">
        <v>16988</v>
      </c>
      <c r="E21" s="7"/>
    </row>
    <row r="22" spans="1:5">
      <c r="A22" s="5" t="s">
        <v>41</v>
      </c>
      <c r="B22" s="5">
        <v>7360</v>
      </c>
      <c r="C22" s="8" t="s">
        <v>42</v>
      </c>
      <c r="D22" s="4">
        <v>2323</v>
      </c>
      <c r="E22" s="7"/>
    </row>
    <row r="23" spans="1:5">
      <c r="A23" s="5" t="s">
        <v>43</v>
      </c>
      <c r="B23" s="5">
        <v>3712</v>
      </c>
      <c r="C23" s="8" t="s">
        <v>230</v>
      </c>
      <c r="D23" s="4">
        <v>35534</v>
      </c>
      <c r="E23" s="7"/>
    </row>
    <row r="24" spans="1:5">
      <c r="A24" s="5" t="s">
        <v>44</v>
      </c>
      <c r="B24" s="5">
        <v>2264</v>
      </c>
      <c r="C24" s="8" t="s">
        <v>45</v>
      </c>
      <c r="D24" s="4">
        <v>19757</v>
      </c>
      <c r="E24" s="7"/>
    </row>
    <row r="25" spans="1:5">
      <c r="A25" s="5" t="s">
        <v>46</v>
      </c>
      <c r="B25" s="5">
        <v>15741</v>
      </c>
      <c r="C25" s="8" t="s">
        <v>47</v>
      </c>
      <c r="D25" s="4">
        <v>52279</v>
      </c>
      <c r="E25" s="7"/>
    </row>
    <row r="26" spans="1:5">
      <c r="A26" s="5" t="s">
        <v>48</v>
      </c>
      <c r="B26" s="5">
        <v>5331</v>
      </c>
      <c r="C26" s="8" t="s">
        <v>49</v>
      </c>
      <c r="D26" s="4">
        <v>36893</v>
      </c>
      <c r="E26" s="7"/>
    </row>
    <row r="27" spans="1:5">
      <c r="A27" s="5" t="s">
        <v>10</v>
      </c>
      <c r="B27" s="5">
        <v>24165</v>
      </c>
      <c r="C27" s="8" t="s">
        <v>50</v>
      </c>
      <c r="D27" s="4">
        <v>25624</v>
      </c>
      <c r="E27" s="7"/>
    </row>
    <row r="28" spans="1:5">
      <c r="A28" s="5" t="s">
        <v>51</v>
      </c>
      <c r="B28" s="5">
        <v>3975</v>
      </c>
      <c r="C28" s="8" t="s">
        <v>52</v>
      </c>
      <c r="D28" s="4">
        <v>30367</v>
      </c>
      <c r="E28" s="7"/>
    </row>
    <row r="29" spans="1:5">
      <c r="A29" s="5" t="s">
        <v>53</v>
      </c>
      <c r="B29" s="5">
        <v>7959</v>
      </c>
      <c r="C29" s="8" t="s">
        <v>54</v>
      </c>
      <c r="D29" s="4">
        <v>63517</v>
      </c>
      <c r="E29" s="7"/>
    </row>
    <row r="30" spans="1:5">
      <c r="A30" s="5" t="s">
        <v>12</v>
      </c>
      <c r="B30" s="5">
        <v>17420</v>
      </c>
      <c r="C30" s="8" t="s">
        <v>55</v>
      </c>
      <c r="D30" s="4">
        <v>35745</v>
      </c>
      <c r="E30" s="7"/>
    </row>
    <row r="31" spans="1:5">
      <c r="A31" s="5" t="s">
        <v>56</v>
      </c>
      <c r="B31" s="5">
        <v>17378</v>
      </c>
      <c r="C31" s="8" t="s">
        <v>57</v>
      </c>
      <c r="D31" s="4">
        <v>23293</v>
      </c>
      <c r="E31" s="7"/>
    </row>
    <row r="32" spans="1:5">
      <c r="A32" s="5" t="s">
        <v>58</v>
      </c>
      <c r="B32" s="5">
        <v>29692</v>
      </c>
      <c r="C32" s="8" t="s">
        <v>59</v>
      </c>
      <c r="D32" s="4">
        <v>4939</v>
      </c>
      <c r="E32" s="7"/>
    </row>
    <row r="33" spans="1:5">
      <c r="A33" s="5" t="s">
        <v>60</v>
      </c>
      <c r="B33" s="5">
        <v>6255</v>
      </c>
      <c r="C33" s="8" t="s">
        <v>61</v>
      </c>
      <c r="D33" s="4">
        <v>858</v>
      </c>
      <c r="E33" s="7"/>
    </row>
    <row r="34" spans="1:5">
      <c r="A34" s="5" t="s">
        <v>62</v>
      </c>
      <c r="B34" s="5">
        <v>13346</v>
      </c>
      <c r="C34" s="8" t="s">
        <v>231</v>
      </c>
      <c r="D34" s="4">
        <v>3588</v>
      </c>
      <c r="E34" s="7"/>
    </row>
    <row r="35" spans="1:5">
      <c r="A35" s="5" t="s">
        <v>63</v>
      </c>
      <c r="B35" s="5">
        <v>19657</v>
      </c>
      <c r="C35" s="8" t="s">
        <v>64</v>
      </c>
      <c r="D35" s="4">
        <v>4754</v>
      </c>
      <c r="E35" s="7"/>
    </row>
    <row r="36" spans="1:5">
      <c r="A36" s="5" t="s">
        <v>14</v>
      </c>
      <c r="B36" s="5">
        <v>12759</v>
      </c>
      <c r="C36" s="8" t="s">
        <v>65</v>
      </c>
      <c r="D36" s="4">
        <v>4430</v>
      </c>
      <c r="E36" s="7"/>
    </row>
    <row r="37" spans="1:5">
      <c r="A37" s="5" t="s">
        <v>66</v>
      </c>
      <c r="B37" s="5">
        <v>17909</v>
      </c>
      <c r="C37" s="8" t="s">
        <v>67</v>
      </c>
      <c r="D37" s="4">
        <v>1011</v>
      </c>
      <c r="E37" s="7"/>
    </row>
    <row r="38" spans="1:5">
      <c r="A38" s="5" t="s">
        <v>16</v>
      </c>
      <c r="B38" s="5">
        <v>5243</v>
      </c>
      <c r="C38" s="8" t="s">
        <v>68</v>
      </c>
      <c r="D38" s="4">
        <v>18339</v>
      </c>
      <c r="E38" s="7"/>
    </row>
    <row r="39" spans="1:5">
      <c r="A39" s="5" t="s">
        <v>69</v>
      </c>
      <c r="B39" s="5">
        <v>19893</v>
      </c>
      <c r="C39" s="8" t="s">
        <v>70</v>
      </c>
      <c r="D39" s="4">
        <v>18875</v>
      </c>
      <c r="E39" s="7"/>
    </row>
    <row r="40" spans="1:5">
      <c r="A40" s="5" t="s">
        <v>18</v>
      </c>
      <c r="B40" s="5">
        <v>19897</v>
      </c>
      <c r="C40" s="8" t="s">
        <v>71</v>
      </c>
      <c r="D40" s="4">
        <v>27593</v>
      </c>
      <c r="E40" s="7"/>
    </row>
    <row r="41" spans="1:5">
      <c r="A41" s="5" t="s">
        <v>72</v>
      </c>
      <c r="B41" s="5">
        <v>26267</v>
      </c>
      <c r="C41" s="8" t="s">
        <v>73</v>
      </c>
      <c r="D41" s="4">
        <v>14573</v>
      </c>
      <c r="E41" s="7"/>
    </row>
    <row r="42" spans="1:5">
      <c r="A42" s="5" t="s">
        <v>74</v>
      </c>
      <c r="B42" s="5">
        <v>3182</v>
      </c>
      <c r="C42" s="8" t="s">
        <v>75</v>
      </c>
      <c r="D42" s="4">
        <v>3267</v>
      </c>
      <c r="E42" s="7"/>
    </row>
    <row r="43" spans="1:5">
      <c r="A43" s="5" t="s">
        <v>76</v>
      </c>
      <c r="B43" s="5">
        <v>1125</v>
      </c>
      <c r="C43" s="8" t="s">
        <v>77</v>
      </c>
      <c r="D43" s="4">
        <v>34418</v>
      </c>
      <c r="E43" s="7"/>
    </row>
    <row r="44" spans="1:5">
      <c r="A44" s="5" t="s">
        <v>78</v>
      </c>
      <c r="B44" s="5">
        <v>1008</v>
      </c>
      <c r="C44" s="8" t="s">
        <v>79</v>
      </c>
      <c r="D44" s="4">
        <v>20977</v>
      </c>
      <c r="E44" s="7"/>
    </row>
    <row r="45" spans="1:5">
      <c r="A45" s="5" t="s">
        <v>80</v>
      </c>
      <c r="B45" s="5">
        <v>3129</v>
      </c>
      <c r="C45" s="8" t="s">
        <v>81</v>
      </c>
      <c r="D45" s="4">
        <v>32895</v>
      </c>
      <c r="E45" s="7"/>
    </row>
    <row r="46" spans="1:5">
      <c r="A46" s="5" t="s">
        <v>82</v>
      </c>
      <c r="B46" s="5">
        <v>1006</v>
      </c>
      <c r="C46" s="8" t="s">
        <v>83</v>
      </c>
      <c r="D46" s="4">
        <v>63764</v>
      </c>
      <c r="E46" s="7"/>
    </row>
    <row r="47" spans="1:5">
      <c r="A47" s="5" t="s">
        <v>84</v>
      </c>
      <c r="B47" s="5">
        <v>4272</v>
      </c>
      <c r="C47" s="8" t="s">
        <v>85</v>
      </c>
      <c r="D47" s="4">
        <v>16200</v>
      </c>
      <c r="E47" s="7"/>
    </row>
    <row r="48" spans="1:5">
      <c r="A48" s="5" t="s">
        <v>86</v>
      </c>
      <c r="B48" s="5">
        <v>1132</v>
      </c>
      <c r="C48" s="8" t="s">
        <v>87</v>
      </c>
      <c r="D48" s="4">
        <v>21266</v>
      </c>
      <c r="E48" s="7"/>
    </row>
    <row r="49" spans="1:5">
      <c r="A49" s="5" t="s">
        <v>88</v>
      </c>
      <c r="B49" s="5">
        <v>953</v>
      </c>
      <c r="C49" s="8" t="s">
        <v>89</v>
      </c>
      <c r="D49" s="4">
        <v>29977</v>
      </c>
      <c r="E49" s="7"/>
    </row>
    <row r="50" spans="1:5">
      <c r="A50" s="5" t="s">
        <v>90</v>
      </c>
      <c r="B50" s="5">
        <v>5542</v>
      </c>
      <c r="C50" s="8" t="s">
        <v>91</v>
      </c>
      <c r="D50" s="4">
        <v>7827</v>
      </c>
      <c r="E50" s="7"/>
    </row>
    <row r="51" spans="1:5">
      <c r="A51" s="5" t="s">
        <v>92</v>
      </c>
      <c r="B51" s="5">
        <v>6367</v>
      </c>
      <c r="C51" s="8" t="s">
        <v>93</v>
      </c>
      <c r="D51" s="4">
        <v>4803</v>
      </c>
      <c r="E51" s="7"/>
    </row>
    <row r="52" spans="1:5" ht="15" thickBot="1">
      <c r="A52" s="5" t="s">
        <v>94</v>
      </c>
      <c r="B52" s="5">
        <v>3795</v>
      </c>
      <c r="C52" s="9" t="s">
        <v>95</v>
      </c>
      <c r="D52" s="10">
        <v>2463</v>
      </c>
      <c r="E52" s="7"/>
    </row>
    <row r="53" spans="1:5">
      <c r="A53" s="5" t="s">
        <v>96</v>
      </c>
      <c r="B53" s="5">
        <v>1735</v>
      </c>
      <c r="E53" s="7"/>
    </row>
    <row r="54" spans="1:5">
      <c r="A54" s="5" t="s">
        <v>97</v>
      </c>
      <c r="B54" s="5">
        <v>459</v>
      </c>
      <c r="E54" s="7"/>
    </row>
    <row r="55" spans="1:5">
      <c r="A55" s="5" t="s">
        <v>98</v>
      </c>
      <c r="B55" s="5">
        <v>30917</v>
      </c>
      <c r="E55" s="7"/>
    </row>
    <row r="56" spans="1:5">
      <c r="A56" s="5" t="s">
        <v>99</v>
      </c>
      <c r="B56" s="5">
        <v>7635</v>
      </c>
      <c r="E56" s="7"/>
    </row>
    <row r="57" spans="1:5">
      <c r="A57" s="5" t="s">
        <v>100</v>
      </c>
      <c r="B57" s="5">
        <v>14160</v>
      </c>
      <c r="E57" s="7"/>
    </row>
    <row r="58" spans="1:5">
      <c r="A58" s="5" t="s">
        <v>101</v>
      </c>
      <c r="B58" s="5">
        <v>3132</v>
      </c>
      <c r="E58" s="7"/>
    </row>
    <row r="59" spans="1:5">
      <c r="A59" s="5" t="s">
        <v>102</v>
      </c>
      <c r="B59" s="5">
        <v>6941</v>
      </c>
      <c r="E59" s="7"/>
    </row>
    <row r="60" spans="1:5">
      <c r="A60" s="5" t="s">
        <v>103</v>
      </c>
      <c r="B60" s="5">
        <v>5420</v>
      </c>
      <c r="E60" s="7"/>
    </row>
    <row r="61" spans="1:5">
      <c r="A61" s="5" t="s">
        <v>104</v>
      </c>
      <c r="B61" s="5">
        <v>6407</v>
      </c>
      <c r="E61" s="7"/>
    </row>
    <row r="62" spans="1:5">
      <c r="A62" s="5" t="s">
        <v>105</v>
      </c>
      <c r="B62" s="5">
        <v>1901</v>
      </c>
      <c r="E62" s="7"/>
    </row>
    <row r="63" spans="1:5">
      <c r="A63" s="5" t="s">
        <v>106</v>
      </c>
      <c r="B63" s="5">
        <v>1142</v>
      </c>
      <c r="E63" s="7"/>
    </row>
    <row r="64" spans="1:5">
      <c r="A64" s="5" t="s">
        <v>107</v>
      </c>
      <c r="B64" s="5">
        <v>1079</v>
      </c>
      <c r="E64" s="7"/>
    </row>
    <row r="65" spans="1:5">
      <c r="A65" s="5" t="s">
        <v>108</v>
      </c>
      <c r="B65" s="5">
        <v>4128</v>
      </c>
      <c r="E65" s="7"/>
    </row>
    <row r="66" spans="1:5">
      <c r="A66" s="5" t="s">
        <v>109</v>
      </c>
      <c r="B66" s="5">
        <v>4823</v>
      </c>
      <c r="E66" s="7"/>
    </row>
    <row r="67" spans="1:5">
      <c r="A67" s="5" t="s">
        <v>110</v>
      </c>
      <c r="B67" s="5">
        <v>9643</v>
      </c>
      <c r="E67" s="7"/>
    </row>
    <row r="68" spans="1:5">
      <c r="A68" s="5" t="s">
        <v>111</v>
      </c>
      <c r="B68" s="5">
        <v>5683</v>
      </c>
      <c r="E68" s="7"/>
    </row>
    <row r="69" spans="1:5">
      <c r="A69" s="5" t="s">
        <v>112</v>
      </c>
      <c r="B69" s="5">
        <v>15642</v>
      </c>
      <c r="E69" s="7"/>
    </row>
    <row r="70" spans="1:5">
      <c r="A70" s="5" t="s">
        <v>26</v>
      </c>
      <c r="B70" s="5">
        <v>17662</v>
      </c>
      <c r="E70" s="7"/>
    </row>
    <row r="71" spans="1:5">
      <c r="A71" s="5" t="s">
        <v>113</v>
      </c>
      <c r="B71" s="5">
        <v>10796</v>
      </c>
      <c r="E71" s="7"/>
    </row>
    <row r="72" spans="1:5">
      <c r="A72" s="5" t="s">
        <v>114</v>
      </c>
      <c r="B72" s="5">
        <v>9980</v>
      </c>
      <c r="E72" s="7"/>
    </row>
    <row r="73" spans="1:5">
      <c r="A73" s="5" t="s">
        <v>115</v>
      </c>
      <c r="B73" s="5">
        <v>16677</v>
      </c>
      <c r="E73" s="7"/>
    </row>
    <row r="74" spans="1:5">
      <c r="A74" s="5" t="s">
        <v>28</v>
      </c>
      <c r="B74" s="5">
        <v>5538</v>
      </c>
      <c r="E74" s="7"/>
    </row>
    <row r="75" spans="1:5">
      <c r="A75" s="5" t="s">
        <v>116</v>
      </c>
      <c r="B75" s="5">
        <v>2292</v>
      </c>
      <c r="E75" s="7"/>
    </row>
    <row r="76" spans="1:5">
      <c r="A76" s="5" t="s">
        <v>117</v>
      </c>
      <c r="B76" s="5">
        <v>4996</v>
      </c>
      <c r="E76" s="7"/>
    </row>
    <row r="77" spans="1:5">
      <c r="A77" s="5" t="s">
        <v>118</v>
      </c>
      <c r="B77" s="5">
        <v>10123</v>
      </c>
      <c r="E77" s="7"/>
    </row>
    <row r="78" spans="1:5">
      <c r="A78" s="5" t="s">
        <v>119</v>
      </c>
      <c r="B78" s="5">
        <v>5814</v>
      </c>
      <c r="E78" s="7"/>
    </row>
    <row r="79" spans="1:5">
      <c r="A79" s="5" t="s">
        <v>120</v>
      </c>
      <c r="B79" s="5">
        <v>18596</v>
      </c>
      <c r="E79" s="7"/>
    </row>
    <row r="80" spans="1:5">
      <c r="A80" s="5" t="s">
        <v>121</v>
      </c>
      <c r="B80" s="5">
        <v>14139</v>
      </c>
      <c r="E80" s="7"/>
    </row>
    <row r="81" spans="1:5">
      <c r="A81" s="5" t="s">
        <v>122</v>
      </c>
      <c r="B81" s="5">
        <v>4062</v>
      </c>
      <c r="E81" s="7"/>
    </row>
    <row r="82" spans="1:5">
      <c r="A82" s="5" t="s">
        <v>123</v>
      </c>
      <c r="B82" s="5">
        <v>6778</v>
      </c>
      <c r="E82" s="7"/>
    </row>
    <row r="83" spans="1:5">
      <c r="A83" s="5" t="s">
        <v>32</v>
      </c>
      <c r="B83" s="5">
        <v>18203</v>
      </c>
      <c r="E83" s="7"/>
    </row>
    <row r="84" spans="1:5">
      <c r="A84" s="5" t="s">
        <v>124</v>
      </c>
      <c r="B84" s="5">
        <v>21304</v>
      </c>
      <c r="E84" s="7"/>
    </row>
    <row r="85" spans="1:5">
      <c r="A85" s="5" t="s">
        <v>125</v>
      </c>
      <c r="B85" s="5">
        <v>8306</v>
      </c>
      <c r="E85" s="7"/>
    </row>
    <row r="86" spans="1:5">
      <c r="A86" s="5" t="s">
        <v>126</v>
      </c>
      <c r="B86" s="5">
        <v>19979</v>
      </c>
      <c r="E86" s="7"/>
    </row>
    <row r="87" spans="1:5">
      <c r="A87" s="5" t="s">
        <v>127</v>
      </c>
      <c r="B87" s="5">
        <v>13904</v>
      </c>
      <c r="E87" s="7"/>
    </row>
    <row r="88" spans="1:5">
      <c r="A88" s="5" t="s">
        <v>128</v>
      </c>
      <c r="B88" s="5">
        <v>8865</v>
      </c>
      <c r="E88" s="7"/>
    </row>
    <row r="89" spans="1:5">
      <c r="A89" s="5" t="s">
        <v>129</v>
      </c>
      <c r="B89" s="5">
        <v>4276</v>
      </c>
      <c r="E89" s="7"/>
    </row>
    <row r="90" spans="1:5">
      <c r="A90" s="5" t="s">
        <v>130</v>
      </c>
      <c r="B90" s="5">
        <v>2466</v>
      </c>
      <c r="E90" s="7"/>
    </row>
    <row r="91" spans="1:5">
      <c r="A91" s="5" t="s">
        <v>131</v>
      </c>
      <c r="B91" s="5">
        <v>14882</v>
      </c>
      <c r="E91" s="7"/>
    </row>
    <row r="92" spans="1:5">
      <c r="A92" s="5" t="s">
        <v>132</v>
      </c>
      <c r="B92" s="5">
        <v>66532</v>
      </c>
      <c r="E92" s="7"/>
    </row>
    <row r="93" spans="1:5">
      <c r="A93" s="5" t="s">
        <v>133</v>
      </c>
      <c r="B93" s="5">
        <v>19012</v>
      </c>
      <c r="E93" s="7"/>
    </row>
    <row r="94" spans="1:5">
      <c r="A94" s="5" t="s">
        <v>134</v>
      </c>
      <c r="B94" s="5">
        <v>21333</v>
      </c>
      <c r="E94" s="7"/>
    </row>
    <row r="95" spans="1:5">
      <c r="A95" s="5" t="s">
        <v>135</v>
      </c>
      <c r="B95" s="5">
        <v>4908</v>
      </c>
      <c r="E95" s="7"/>
    </row>
    <row r="96" spans="1:5">
      <c r="A96" s="5" t="s">
        <v>136</v>
      </c>
      <c r="B96" s="5">
        <v>5942</v>
      </c>
      <c r="E96" s="7"/>
    </row>
    <row r="97" spans="1:5">
      <c r="A97" s="5" t="s">
        <v>137</v>
      </c>
      <c r="B97" s="5">
        <v>7265</v>
      </c>
      <c r="E97" s="7"/>
    </row>
    <row r="98" spans="1:5">
      <c r="A98" s="5" t="s">
        <v>138</v>
      </c>
      <c r="B98" s="5">
        <v>21265</v>
      </c>
      <c r="E98" s="7"/>
    </row>
    <row r="99" spans="1:5">
      <c r="A99" s="5" t="s">
        <v>139</v>
      </c>
      <c r="B99" s="5">
        <v>16296</v>
      </c>
      <c r="E99" s="7"/>
    </row>
    <row r="100" spans="1:5">
      <c r="A100" s="5" t="s">
        <v>140</v>
      </c>
      <c r="B100" s="5">
        <v>25235</v>
      </c>
      <c r="E100" s="7"/>
    </row>
    <row r="101" spans="1:5">
      <c r="A101" s="5" t="s">
        <v>141</v>
      </c>
      <c r="B101" s="5">
        <v>17690</v>
      </c>
      <c r="E101" s="7"/>
    </row>
    <row r="102" spans="1:5">
      <c r="A102" s="5" t="s">
        <v>36</v>
      </c>
      <c r="B102" s="5">
        <v>27955</v>
      </c>
      <c r="E102" s="7"/>
    </row>
    <row r="103" spans="1:5">
      <c r="A103" s="5" t="s">
        <v>38</v>
      </c>
      <c r="B103" s="5">
        <v>60725</v>
      </c>
      <c r="E103" s="7"/>
    </row>
    <row r="104" spans="1:5">
      <c r="A104" s="5" t="s">
        <v>142</v>
      </c>
      <c r="B104" s="5">
        <v>34529</v>
      </c>
      <c r="E104" s="7"/>
    </row>
    <row r="105" spans="1:5">
      <c r="A105" s="5" t="s">
        <v>40</v>
      </c>
      <c r="B105" s="5">
        <v>16988</v>
      </c>
      <c r="E105" s="7"/>
    </row>
    <row r="106" spans="1:5">
      <c r="A106" s="5" t="s">
        <v>143</v>
      </c>
      <c r="B106" s="5">
        <v>35534</v>
      </c>
      <c r="E106" s="7"/>
    </row>
    <row r="107" spans="1:5">
      <c r="A107" s="1" t="s">
        <v>144</v>
      </c>
      <c r="B107" s="5">
        <v>2323</v>
      </c>
      <c r="E107" s="7"/>
    </row>
    <row r="108" spans="1:5">
      <c r="A108" s="1" t="s">
        <v>145</v>
      </c>
      <c r="B108" s="5">
        <v>1033</v>
      </c>
      <c r="E108" s="7"/>
    </row>
    <row r="109" spans="1:5">
      <c r="A109" s="1" t="s">
        <v>146</v>
      </c>
      <c r="B109" s="5">
        <v>26764</v>
      </c>
      <c r="E109" s="7"/>
    </row>
    <row r="110" spans="1:5">
      <c r="A110" s="5" t="s">
        <v>45</v>
      </c>
      <c r="B110" s="5">
        <v>19757</v>
      </c>
      <c r="E110" s="7"/>
    </row>
    <row r="111" spans="1:5">
      <c r="A111" s="5" t="s">
        <v>47</v>
      </c>
      <c r="B111" s="5">
        <v>52279</v>
      </c>
      <c r="E111" s="7"/>
    </row>
    <row r="112" spans="1:5">
      <c r="A112" s="5" t="s">
        <v>147</v>
      </c>
      <c r="B112" s="5">
        <v>35859</v>
      </c>
      <c r="E112" s="7"/>
    </row>
    <row r="113" spans="1:5">
      <c r="A113" s="5" t="s">
        <v>148</v>
      </c>
      <c r="B113" s="5">
        <v>18557</v>
      </c>
      <c r="E113" s="7"/>
    </row>
    <row r="114" spans="1:5">
      <c r="A114" s="5" t="s">
        <v>149</v>
      </c>
      <c r="B114" s="5">
        <v>3725</v>
      </c>
      <c r="E114" s="7"/>
    </row>
    <row r="115" spans="1:5">
      <c r="A115" s="5" t="s">
        <v>49</v>
      </c>
      <c r="B115" s="5">
        <v>36893</v>
      </c>
      <c r="E115" s="7"/>
    </row>
    <row r="116" spans="1:5">
      <c r="A116" s="5" t="s">
        <v>50</v>
      </c>
      <c r="B116" s="5">
        <v>25624</v>
      </c>
      <c r="E116" s="7"/>
    </row>
    <row r="117" spans="1:5">
      <c r="A117" s="5" t="s">
        <v>150</v>
      </c>
      <c r="B117" s="5">
        <v>2082</v>
      </c>
      <c r="E117" s="7"/>
    </row>
    <row r="118" spans="1:5">
      <c r="A118" s="5" t="s">
        <v>151</v>
      </c>
      <c r="B118" s="5">
        <v>30367</v>
      </c>
      <c r="E118" s="7"/>
    </row>
    <row r="119" spans="1:5">
      <c r="A119" s="5" t="s">
        <v>54</v>
      </c>
      <c r="B119" s="5">
        <v>63517</v>
      </c>
      <c r="E119" s="7"/>
    </row>
    <row r="120" spans="1:5">
      <c r="A120" s="5" t="s">
        <v>152</v>
      </c>
      <c r="B120" s="5">
        <v>35745</v>
      </c>
      <c r="E120" s="7"/>
    </row>
    <row r="121" spans="1:5">
      <c r="A121" s="5" t="s">
        <v>57</v>
      </c>
      <c r="B121" s="5">
        <v>23293</v>
      </c>
      <c r="E121" s="7"/>
    </row>
    <row r="122" spans="1:5">
      <c r="A122" s="5" t="s">
        <v>59</v>
      </c>
      <c r="B122" s="5">
        <v>4939</v>
      </c>
      <c r="E122" s="7"/>
    </row>
    <row r="123" spans="1:5">
      <c r="A123" s="5" t="s">
        <v>153</v>
      </c>
      <c r="B123" s="5">
        <v>562</v>
      </c>
      <c r="E123" s="7"/>
    </row>
    <row r="124" spans="1:5">
      <c r="A124" s="5" t="s">
        <v>154</v>
      </c>
      <c r="B124" s="5">
        <v>6175</v>
      </c>
      <c r="E124" s="7"/>
    </row>
    <row r="125" spans="1:5">
      <c r="A125" s="5" t="s">
        <v>155</v>
      </c>
      <c r="B125" s="5">
        <v>2310</v>
      </c>
      <c r="E125" s="7"/>
    </row>
    <row r="126" spans="1:5">
      <c r="A126" s="5" t="s">
        <v>156</v>
      </c>
      <c r="B126" s="5">
        <v>92692</v>
      </c>
      <c r="E126" s="7"/>
    </row>
    <row r="127" spans="1:5">
      <c r="A127" s="5" t="s">
        <v>157</v>
      </c>
      <c r="B127" s="5">
        <v>2040</v>
      </c>
      <c r="E127" s="7"/>
    </row>
    <row r="128" spans="1:5">
      <c r="A128" s="5" t="s">
        <v>158</v>
      </c>
      <c r="B128" s="5">
        <v>2092</v>
      </c>
      <c r="E128" s="7"/>
    </row>
    <row r="129" spans="1:5">
      <c r="A129" s="5" t="s">
        <v>61</v>
      </c>
      <c r="B129" s="5">
        <v>858</v>
      </c>
      <c r="E129" s="7"/>
    </row>
    <row r="130" spans="1:5">
      <c r="A130" s="5" t="s">
        <v>159</v>
      </c>
      <c r="B130" s="5">
        <v>847</v>
      </c>
      <c r="E130" s="7"/>
    </row>
    <row r="131" spans="1:5">
      <c r="A131" s="5" t="s">
        <v>160</v>
      </c>
      <c r="B131" s="5">
        <v>3588</v>
      </c>
      <c r="E131" s="7"/>
    </row>
    <row r="132" spans="1:5">
      <c r="A132" s="5" t="s">
        <v>161</v>
      </c>
      <c r="B132" s="5">
        <v>904</v>
      </c>
      <c r="E132" s="7"/>
    </row>
    <row r="133" spans="1:5">
      <c r="A133" s="5" t="s">
        <v>162</v>
      </c>
      <c r="B133" s="5">
        <v>687</v>
      </c>
      <c r="E133" s="7"/>
    </row>
    <row r="134" spans="1:5">
      <c r="A134" s="5" t="s">
        <v>163</v>
      </c>
      <c r="B134" s="5">
        <v>3787</v>
      </c>
      <c r="E134" s="7"/>
    </row>
    <row r="135" spans="1:5">
      <c r="A135" s="5" t="s">
        <v>164</v>
      </c>
      <c r="B135" s="5">
        <v>3038</v>
      </c>
      <c r="E135" s="7"/>
    </row>
    <row r="136" spans="1:5">
      <c r="A136" s="5" t="s">
        <v>165</v>
      </c>
      <c r="B136" s="5">
        <v>5424</v>
      </c>
      <c r="E136" s="7"/>
    </row>
    <row r="137" spans="1:5">
      <c r="A137" s="5" t="s">
        <v>166</v>
      </c>
      <c r="B137" s="5">
        <v>2524</v>
      </c>
      <c r="E137" s="7"/>
    </row>
    <row r="138" spans="1:5">
      <c r="A138" s="5" t="s">
        <v>167</v>
      </c>
      <c r="B138" s="5">
        <v>22101</v>
      </c>
      <c r="C138" s="1"/>
      <c r="E138" s="7"/>
    </row>
    <row r="139" spans="1:5">
      <c r="A139" s="5" t="s">
        <v>168</v>
      </c>
      <c r="B139" s="5">
        <v>1007</v>
      </c>
      <c r="E139" s="7"/>
    </row>
    <row r="140" spans="1:5">
      <c r="A140" s="5" t="s">
        <v>169</v>
      </c>
      <c r="B140" s="5">
        <v>22371</v>
      </c>
      <c r="E140" s="7"/>
    </row>
    <row r="141" spans="1:5">
      <c r="A141" s="5" t="s">
        <v>170</v>
      </c>
      <c r="B141" s="5">
        <v>1815</v>
      </c>
      <c r="E141" s="7"/>
    </row>
    <row r="142" spans="1:5">
      <c r="A142" s="5" t="s">
        <v>64</v>
      </c>
      <c r="B142" s="5">
        <v>4754</v>
      </c>
      <c r="E142" s="7"/>
    </row>
    <row r="143" spans="1:5">
      <c r="A143" s="5" t="s">
        <v>65</v>
      </c>
      <c r="B143" s="5">
        <v>4430</v>
      </c>
      <c r="E143" s="7"/>
    </row>
    <row r="144" spans="1:5">
      <c r="A144" s="5" t="s">
        <v>171</v>
      </c>
      <c r="B144" s="5">
        <v>3094</v>
      </c>
      <c r="E144" s="7"/>
    </row>
    <row r="145" spans="1:5">
      <c r="A145" s="5" t="s">
        <v>172</v>
      </c>
      <c r="B145" s="5">
        <v>1361</v>
      </c>
      <c r="E145" s="7"/>
    </row>
    <row r="146" spans="1:5">
      <c r="A146" s="5" t="s">
        <v>173</v>
      </c>
      <c r="B146" s="5">
        <v>5293</v>
      </c>
      <c r="E146" s="7"/>
    </row>
    <row r="147" spans="1:5">
      <c r="A147" s="5" t="s">
        <v>174</v>
      </c>
      <c r="B147" s="5">
        <v>3370</v>
      </c>
      <c r="E147" s="7"/>
    </row>
    <row r="148" spans="1:5">
      <c r="A148" s="5" t="s">
        <v>175</v>
      </c>
      <c r="B148" s="5">
        <v>1045</v>
      </c>
      <c r="E148" s="7"/>
    </row>
    <row r="149" spans="1:5">
      <c r="A149" s="5" t="s">
        <v>176</v>
      </c>
      <c r="B149" s="5">
        <v>1011</v>
      </c>
      <c r="E149" s="7"/>
    </row>
    <row r="150" spans="1:5">
      <c r="A150" s="5" t="s">
        <v>177</v>
      </c>
      <c r="B150" s="5">
        <v>604</v>
      </c>
      <c r="E150" s="7"/>
    </row>
    <row r="151" spans="1:5">
      <c r="A151" s="5" t="s">
        <v>178</v>
      </c>
      <c r="B151" s="12">
        <v>4369</v>
      </c>
      <c r="E151" s="7"/>
    </row>
    <row r="152" spans="1:5">
      <c r="A152" s="12" t="s">
        <v>179</v>
      </c>
      <c r="B152" s="12">
        <v>593</v>
      </c>
      <c r="E152" s="7"/>
    </row>
    <row r="153" spans="1:5">
      <c r="A153" s="12" t="s">
        <v>180</v>
      </c>
      <c r="B153" s="5">
        <v>472</v>
      </c>
      <c r="E153" s="7"/>
    </row>
    <row r="154" spans="1:5">
      <c r="A154" s="5" t="s">
        <v>181</v>
      </c>
      <c r="B154" s="5">
        <v>18339</v>
      </c>
      <c r="E154" s="7"/>
    </row>
    <row r="155" spans="1:5">
      <c r="A155" s="5" t="s">
        <v>70</v>
      </c>
      <c r="B155" s="5">
        <v>18875</v>
      </c>
      <c r="E155" s="7"/>
    </row>
    <row r="156" spans="1:5">
      <c r="A156" s="5" t="s">
        <v>182</v>
      </c>
      <c r="B156" s="5">
        <v>8629</v>
      </c>
      <c r="E156" s="7"/>
    </row>
    <row r="157" spans="1:5">
      <c r="A157" s="5" t="s">
        <v>183</v>
      </c>
      <c r="B157" s="5">
        <v>10715</v>
      </c>
      <c r="E157" s="7"/>
    </row>
    <row r="158" spans="1:5">
      <c r="A158" s="5" t="s">
        <v>71</v>
      </c>
      <c r="B158" s="5">
        <v>27593</v>
      </c>
      <c r="E158" s="7"/>
    </row>
    <row r="159" spans="1:5">
      <c r="A159" s="5" t="s">
        <v>184</v>
      </c>
      <c r="B159" s="5">
        <v>2774</v>
      </c>
      <c r="E159" s="7"/>
    </row>
    <row r="160" spans="1:5">
      <c r="A160" s="5" t="s">
        <v>185</v>
      </c>
      <c r="B160" s="5">
        <v>5168</v>
      </c>
      <c r="E160" s="7"/>
    </row>
    <row r="161" spans="1:5">
      <c r="A161" s="5" t="s">
        <v>186</v>
      </c>
      <c r="B161" s="5">
        <v>1165</v>
      </c>
      <c r="E161" s="7"/>
    </row>
    <row r="162" spans="1:5">
      <c r="A162" s="5" t="s">
        <v>187</v>
      </c>
      <c r="B162" s="5">
        <v>842</v>
      </c>
      <c r="E162" s="7"/>
    </row>
    <row r="163" spans="1:5">
      <c r="A163" s="5" t="s">
        <v>188</v>
      </c>
      <c r="B163" s="5">
        <v>2142</v>
      </c>
      <c r="E163" s="7"/>
    </row>
    <row r="164" spans="1:5">
      <c r="A164" s="5" t="s">
        <v>189</v>
      </c>
      <c r="B164" s="5">
        <v>4146</v>
      </c>
      <c r="E164" s="7"/>
    </row>
    <row r="165" spans="1:5">
      <c r="A165" s="5" t="s">
        <v>190</v>
      </c>
      <c r="B165" s="5">
        <v>1229</v>
      </c>
      <c r="E165" s="7"/>
    </row>
    <row r="166" spans="1:5">
      <c r="A166" s="5" t="s">
        <v>73</v>
      </c>
      <c r="B166" s="5">
        <v>14573</v>
      </c>
      <c r="E166" s="7"/>
    </row>
    <row r="167" spans="1:5">
      <c r="A167" s="5" t="s">
        <v>191</v>
      </c>
      <c r="B167" s="5">
        <v>25324</v>
      </c>
      <c r="E167" s="7"/>
    </row>
    <row r="168" spans="1:5">
      <c r="A168" s="5" t="s">
        <v>75</v>
      </c>
      <c r="B168" s="5">
        <v>3267</v>
      </c>
      <c r="E168" s="7"/>
    </row>
    <row r="169" spans="1:5">
      <c r="A169" s="5" t="s">
        <v>192</v>
      </c>
      <c r="B169" s="5">
        <v>1583</v>
      </c>
      <c r="E169" s="7"/>
    </row>
    <row r="170" spans="1:5">
      <c r="A170" s="5" t="s">
        <v>77</v>
      </c>
      <c r="B170" s="5">
        <v>34418</v>
      </c>
      <c r="E170" s="7"/>
    </row>
    <row r="171" spans="1:5">
      <c r="A171" s="5" t="s">
        <v>193</v>
      </c>
      <c r="B171" s="5">
        <v>3025</v>
      </c>
      <c r="E171" s="7"/>
    </row>
    <row r="172" spans="1:5">
      <c r="A172" s="5" t="s">
        <v>194</v>
      </c>
      <c r="B172" s="5">
        <v>20977</v>
      </c>
      <c r="E172" s="7"/>
    </row>
    <row r="173" spans="1:5">
      <c r="A173" s="5" t="s">
        <v>195</v>
      </c>
      <c r="B173" s="5">
        <v>13363</v>
      </c>
      <c r="E173" s="7"/>
    </row>
    <row r="174" spans="1:5">
      <c r="A174" s="5" t="s">
        <v>196</v>
      </c>
      <c r="B174" s="5">
        <v>2565</v>
      </c>
      <c r="E174" s="7"/>
    </row>
    <row r="175" spans="1:5">
      <c r="A175" s="5" t="s">
        <v>197</v>
      </c>
      <c r="B175" s="5">
        <v>22851</v>
      </c>
      <c r="E175" s="7"/>
    </row>
    <row r="176" spans="1:5">
      <c r="A176" s="5" t="s">
        <v>81</v>
      </c>
      <c r="B176" s="5">
        <v>32895</v>
      </c>
      <c r="E176" s="7"/>
    </row>
    <row r="177" spans="1:5">
      <c r="A177" s="5" t="s">
        <v>198</v>
      </c>
      <c r="B177" s="5">
        <v>63764</v>
      </c>
      <c r="E177" s="7"/>
    </row>
    <row r="178" spans="1:5">
      <c r="A178" s="5" t="s">
        <v>199</v>
      </c>
      <c r="B178" s="5">
        <v>16200</v>
      </c>
      <c r="E178" s="7"/>
    </row>
    <row r="179" spans="1:5">
      <c r="A179" s="5" t="s">
        <v>200</v>
      </c>
      <c r="B179" s="5">
        <v>38720</v>
      </c>
      <c r="E179" s="7"/>
    </row>
    <row r="180" spans="1:5">
      <c r="A180" s="5" t="s">
        <v>201</v>
      </c>
      <c r="B180" s="5">
        <v>548</v>
      </c>
      <c r="E180" s="7"/>
    </row>
    <row r="181" spans="1:5">
      <c r="A181" s="5" t="s">
        <v>202</v>
      </c>
      <c r="B181" s="5">
        <v>1895</v>
      </c>
      <c r="E181" s="7"/>
    </row>
    <row r="182" spans="1:5">
      <c r="A182" s="5" t="s">
        <v>203</v>
      </c>
      <c r="B182" s="5">
        <v>312</v>
      </c>
      <c r="E182" s="7"/>
    </row>
    <row r="183" spans="1:5">
      <c r="A183" s="5" t="s">
        <v>204</v>
      </c>
      <c r="B183" s="5">
        <v>2164</v>
      </c>
      <c r="E183" s="7"/>
    </row>
    <row r="184" spans="1:5">
      <c r="A184" s="5" t="s">
        <v>205</v>
      </c>
      <c r="B184" s="5">
        <v>1264</v>
      </c>
      <c r="E184" s="7"/>
    </row>
    <row r="185" spans="1:5">
      <c r="A185" s="5" t="s">
        <v>206</v>
      </c>
      <c r="B185" s="5">
        <v>1437</v>
      </c>
      <c r="E185" s="7"/>
    </row>
    <row r="186" spans="1:5">
      <c r="A186" s="5" t="s">
        <v>207</v>
      </c>
      <c r="B186" s="5">
        <v>2768</v>
      </c>
      <c r="E186" s="7"/>
    </row>
    <row r="187" spans="1:5">
      <c r="A187" s="5" t="s">
        <v>208</v>
      </c>
      <c r="B187" s="5">
        <v>26277</v>
      </c>
      <c r="E187" s="7"/>
    </row>
    <row r="188" spans="1:5">
      <c r="A188" s="5" t="s">
        <v>209</v>
      </c>
      <c r="B188" s="5">
        <v>1043</v>
      </c>
      <c r="E188" s="7"/>
    </row>
    <row r="189" spans="1:5">
      <c r="A189" s="5" t="s">
        <v>210</v>
      </c>
      <c r="B189" s="5">
        <v>5991</v>
      </c>
      <c r="E189" s="7"/>
    </row>
    <row r="190" spans="1:5">
      <c r="A190" s="5" t="s">
        <v>211</v>
      </c>
      <c r="B190" s="5">
        <v>985</v>
      </c>
      <c r="E190" s="7"/>
    </row>
    <row r="191" spans="1:5">
      <c r="A191" s="5" t="s">
        <v>212</v>
      </c>
      <c r="B191" s="5">
        <v>21266</v>
      </c>
      <c r="E191" s="7"/>
    </row>
    <row r="192" spans="1:5">
      <c r="A192" s="5" t="s">
        <v>213</v>
      </c>
      <c r="B192" s="5">
        <v>7603</v>
      </c>
      <c r="E192" s="7"/>
    </row>
    <row r="193" spans="1:5">
      <c r="A193" s="5" t="s">
        <v>89</v>
      </c>
      <c r="B193" s="5">
        <v>29977</v>
      </c>
      <c r="E193" s="7"/>
    </row>
    <row r="194" spans="1:5">
      <c r="A194" s="5" t="s">
        <v>214</v>
      </c>
      <c r="B194" s="5">
        <v>26277</v>
      </c>
      <c r="E194" s="7"/>
    </row>
    <row r="195" spans="1:5">
      <c r="A195" s="5" t="s">
        <v>215</v>
      </c>
      <c r="B195" s="5">
        <v>30008</v>
      </c>
      <c r="E195" s="7"/>
    </row>
    <row r="196" spans="1:5">
      <c r="A196" s="5" t="s">
        <v>216</v>
      </c>
      <c r="B196" s="5">
        <v>3472</v>
      </c>
      <c r="E196" s="7"/>
    </row>
    <row r="197" spans="1:5">
      <c r="A197" s="5" t="s">
        <v>217</v>
      </c>
      <c r="B197" s="5">
        <v>2626</v>
      </c>
      <c r="E197" s="7"/>
    </row>
    <row r="198" spans="1:5">
      <c r="A198" s="5" t="s">
        <v>218</v>
      </c>
      <c r="B198" s="5">
        <v>7827</v>
      </c>
      <c r="E198" s="7"/>
    </row>
    <row r="199" spans="1:5">
      <c r="A199" s="5" t="s">
        <v>219</v>
      </c>
      <c r="B199" s="5">
        <v>1239</v>
      </c>
      <c r="E199" s="7"/>
    </row>
    <row r="200" spans="1:5">
      <c r="A200" s="5" t="s">
        <v>220</v>
      </c>
      <c r="B200" s="5">
        <v>627</v>
      </c>
      <c r="E200" s="7"/>
    </row>
    <row r="201" spans="1:5">
      <c r="A201" s="5" t="s">
        <v>221</v>
      </c>
      <c r="B201" s="5">
        <v>207</v>
      </c>
      <c r="E201" s="7"/>
    </row>
    <row r="202" spans="1:5">
      <c r="A202" s="5" t="s">
        <v>222</v>
      </c>
      <c r="B202" s="5">
        <v>1163</v>
      </c>
      <c r="E202" s="7"/>
    </row>
    <row r="203" spans="1:5">
      <c r="A203" s="5" t="s">
        <v>223</v>
      </c>
      <c r="B203" s="5">
        <v>24770</v>
      </c>
      <c r="E203" s="7"/>
    </row>
    <row r="204" spans="1:5">
      <c r="A204" s="5" t="s">
        <v>224</v>
      </c>
      <c r="B204" s="5">
        <v>2202</v>
      </c>
      <c r="E204" s="7"/>
    </row>
    <row r="205" spans="1:5">
      <c r="A205" s="5" t="s">
        <v>225</v>
      </c>
      <c r="B205" s="5">
        <v>4487</v>
      </c>
      <c r="E205" s="7"/>
    </row>
    <row r="206" spans="1:5">
      <c r="A206" s="5" t="s">
        <v>226</v>
      </c>
      <c r="B206" s="5">
        <v>4803</v>
      </c>
      <c r="E206" s="7"/>
    </row>
    <row r="207" spans="1:5">
      <c r="A207" s="5" t="s">
        <v>95</v>
      </c>
      <c r="B207" s="13">
        <v>2463</v>
      </c>
      <c r="E207" s="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topLeftCell="B1" workbookViewId="0">
      <selection activeCell="Q6" sqref="Q6"/>
    </sheetView>
  </sheetViews>
  <sheetFormatPr baseColWidth="10" defaultColWidth="8.83203125" defaultRowHeight="12" x14ac:dyDescent="0"/>
  <cols>
    <col min="1" max="1" width="19.5" style="20" bestFit="1" customWidth="1"/>
    <col min="2" max="2" width="18.83203125" style="20" customWidth="1"/>
    <col min="3" max="3" width="5.5" style="49" customWidth="1"/>
    <col min="4" max="5" width="5.1640625" style="49" customWidth="1"/>
    <col min="6" max="6" width="5.6640625" style="49" customWidth="1"/>
    <col min="7" max="7" width="5.33203125" style="49" bestFit="1" customWidth="1"/>
    <col min="8" max="8" width="5.83203125" style="49" customWidth="1"/>
    <col min="9" max="9" width="5.1640625" style="49" customWidth="1"/>
    <col min="10" max="10" width="5.6640625" style="49" customWidth="1"/>
    <col min="11" max="11" width="5.5" style="49" customWidth="1"/>
    <col min="12" max="12" width="5.83203125" style="49" customWidth="1"/>
    <col min="13" max="13" width="12" style="49" customWidth="1"/>
    <col min="14" max="14" width="2.6640625" style="25" customWidth="1"/>
    <col min="15" max="15" width="8.83203125" style="25"/>
    <col min="16" max="16" width="10.33203125" style="26" customWidth="1"/>
    <col min="17" max="17" width="10.33203125" style="25" customWidth="1"/>
    <col min="18" max="27" width="6.5" style="28" customWidth="1"/>
    <col min="28" max="28" width="9" style="29" customWidth="1"/>
    <col min="29" max="256" width="8.83203125" style="25"/>
    <col min="257" max="257" width="19.5" style="25" bestFit="1" customWidth="1"/>
    <col min="258" max="258" width="18.83203125" style="25" customWidth="1"/>
    <col min="259" max="259" width="5.5" style="25" customWidth="1"/>
    <col min="260" max="261" width="5.1640625" style="25" customWidth="1"/>
    <col min="262" max="262" width="5.6640625" style="25" customWidth="1"/>
    <col min="263" max="263" width="5.33203125" style="25" bestFit="1" customWidth="1"/>
    <col min="264" max="264" width="5.83203125" style="25" customWidth="1"/>
    <col min="265" max="265" width="5.1640625" style="25" customWidth="1"/>
    <col min="266" max="266" width="5.6640625" style="25" customWidth="1"/>
    <col min="267" max="267" width="5.5" style="25" customWidth="1"/>
    <col min="268" max="268" width="5.83203125" style="25" customWidth="1"/>
    <col min="269" max="269" width="12" style="25" customWidth="1"/>
    <col min="270" max="270" width="2.6640625" style="25" customWidth="1"/>
    <col min="271" max="271" width="8.83203125" style="25"/>
    <col min="272" max="273" width="10.33203125" style="25" customWidth="1"/>
    <col min="274" max="283" width="6.5" style="25" customWidth="1"/>
    <col min="284" max="284" width="9" style="25" customWidth="1"/>
    <col min="285" max="512" width="8.83203125" style="25"/>
    <col min="513" max="513" width="19.5" style="25" bestFit="1" customWidth="1"/>
    <col min="514" max="514" width="18.83203125" style="25" customWidth="1"/>
    <col min="515" max="515" width="5.5" style="25" customWidth="1"/>
    <col min="516" max="517" width="5.1640625" style="25" customWidth="1"/>
    <col min="518" max="518" width="5.6640625" style="25" customWidth="1"/>
    <col min="519" max="519" width="5.33203125" style="25" bestFit="1" customWidth="1"/>
    <col min="520" max="520" width="5.83203125" style="25" customWidth="1"/>
    <col min="521" max="521" width="5.1640625" style="25" customWidth="1"/>
    <col min="522" max="522" width="5.6640625" style="25" customWidth="1"/>
    <col min="523" max="523" width="5.5" style="25" customWidth="1"/>
    <col min="524" max="524" width="5.83203125" style="25" customWidth="1"/>
    <col min="525" max="525" width="12" style="25" customWidth="1"/>
    <col min="526" max="526" width="2.6640625" style="25" customWidth="1"/>
    <col min="527" max="527" width="8.83203125" style="25"/>
    <col min="528" max="529" width="10.33203125" style="25" customWidth="1"/>
    <col min="530" max="539" width="6.5" style="25" customWidth="1"/>
    <col min="540" max="540" width="9" style="25" customWidth="1"/>
    <col min="541" max="768" width="8.83203125" style="25"/>
    <col min="769" max="769" width="19.5" style="25" bestFit="1" customWidth="1"/>
    <col min="770" max="770" width="18.83203125" style="25" customWidth="1"/>
    <col min="771" max="771" width="5.5" style="25" customWidth="1"/>
    <col min="772" max="773" width="5.1640625" style="25" customWidth="1"/>
    <col min="774" max="774" width="5.6640625" style="25" customWidth="1"/>
    <col min="775" max="775" width="5.33203125" style="25" bestFit="1" customWidth="1"/>
    <col min="776" max="776" width="5.83203125" style="25" customWidth="1"/>
    <col min="777" max="777" width="5.1640625" style="25" customWidth="1"/>
    <col min="778" max="778" width="5.6640625" style="25" customWidth="1"/>
    <col min="779" max="779" width="5.5" style="25" customWidth="1"/>
    <col min="780" max="780" width="5.83203125" style="25" customWidth="1"/>
    <col min="781" max="781" width="12" style="25" customWidth="1"/>
    <col min="782" max="782" width="2.6640625" style="25" customWidth="1"/>
    <col min="783" max="783" width="8.83203125" style="25"/>
    <col min="784" max="785" width="10.33203125" style="25" customWidth="1"/>
    <col min="786" max="795" width="6.5" style="25" customWidth="1"/>
    <col min="796" max="796" width="9" style="25" customWidth="1"/>
    <col min="797" max="1024" width="8.83203125" style="25"/>
    <col min="1025" max="1025" width="19.5" style="25" bestFit="1" customWidth="1"/>
    <col min="1026" max="1026" width="18.83203125" style="25" customWidth="1"/>
    <col min="1027" max="1027" width="5.5" style="25" customWidth="1"/>
    <col min="1028" max="1029" width="5.1640625" style="25" customWidth="1"/>
    <col min="1030" max="1030" width="5.6640625" style="25" customWidth="1"/>
    <col min="1031" max="1031" width="5.33203125" style="25" bestFit="1" customWidth="1"/>
    <col min="1032" max="1032" width="5.83203125" style="25" customWidth="1"/>
    <col min="1033" max="1033" width="5.1640625" style="25" customWidth="1"/>
    <col min="1034" max="1034" width="5.6640625" style="25" customWidth="1"/>
    <col min="1035" max="1035" width="5.5" style="25" customWidth="1"/>
    <col min="1036" max="1036" width="5.83203125" style="25" customWidth="1"/>
    <col min="1037" max="1037" width="12" style="25" customWidth="1"/>
    <col min="1038" max="1038" width="2.6640625" style="25" customWidth="1"/>
    <col min="1039" max="1039" width="8.83203125" style="25"/>
    <col min="1040" max="1041" width="10.33203125" style="25" customWidth="1"/>
    <col min="1042" max="1051" width="6.5" style="25" customWidth="1"/>
    <col min="1052" max="1052" width="9" style="25" customWidth="1"/>
    <col min="1053" max="1280" width="8.83203125" style="25"/>
    <col min="1281" max="1281" width="19.5" style="25" bestFit="1" customWidth="1"/>
    <col min="1282" max="1282" width="18.83203125" style="25" customWidth="1"/>
    <col min="1283" max="1283" width="5.5" style="25" customWidth="1"/>
    <col min="1284" max="1285" width="5.1640625" style="25" customWidth="1"/>
    <col min="1286" max="1286" width="5.6640625" style="25" customWidth="1"/>
    <col min="1287" max="1287" width="5.33203125" style="25" bestFit="1" customWidth="1"/>
    <col min="1288" max="1288" width="5.83203125" style="25" customWidth="1"/>
    <col min="1289" max="1289" width="5.1640625" style="25" customWidth="1"/>
    <col min="1290" max="1290" width="5.6640625" style="25" customWidth="1"/>
    <col min="1291" max="1291" width="5.5" style="25" customWidth="1"/>
    <col min="1292" max="1292" width="5.83203125" style="25" customWidth="1"/>
    <col min="1293" max="1293" width="12" style="25" customWidth="1"/>
    <col min="1294" max="1294" width="2.6640625" style="25" customWidth="1"/>
    <col min="1295" max="1295" width="8.83203125" style="25"/>
    <col min="1296" max="1297" width="10.33203125" style="25" customWidth="1"/>
    <col min="1298" max="1307" width="6.5" style="25" customWidth="1"/>
    <col min="1308" max="1308" width="9" style="25" customWidth="1"/>
    <col min="1309" max="1536" width="8.83203125" style="25"/>
    <col min="1537" max="1537" width="19.5" style="25" bestFit="1" customWidth="1"/>
    <col min="1538" max="1538" width="18.83203125" style="25" customWidth="1"/>
    <col min="1539" max="1539" width="5.5" style="25" customWidth="1"/>
    <col min="1540" max="1541" width="5.1640625" style="25" customWidth="1"/>
    <col min="1542" max="1542" width="5.6640625" style="25" customWidth="1"/>
    <col min="1543" max="1543" width="5.33203125" style="25" bestFit="1" customWidth="1"/>
    <col min="1544" max="1544" width="5.83203125" style="25" customWidth="1"/>
    <col min="1545" max="1545" width="5.1640625" style="25" customWidth="1"/>
    <col min="1546" max="1546" width="5.6640625" style="25" customWidth="1"/>
    <col min="1547" max="1547" width="5.5" style="25" customWidth="1"/>
    <col min="1548" max="1548" width="5.83203125" style="25" customWidth="1"/>
    <col min="1549" max="1549" width="12" style="25" customWidth="1"/>
    <col min="1550" max="1550" width="2.6640625" style="25" customWidth="1"/>
    <col min="1551" max="1551" width="8.83203125" style="25"/>
    <col min="1552" max="1553" width="10.33203125" style="25" customWidth="1"/>
    <col min="1554" max="1563" width="6.5" style="25" customWidth="1"/>
    <col min="1564" max="1564" width="9" style="25" customWidth="1"/>
    <col min="1565" max="1792" width="8.83203125" style="25"/>
    <col min="1793" max="1793" width="19.5" style="25" bestFit="1" customWidth="1"/>
    <col min="1794" max="1794" width="18.83203125" style="25" customWidth="1"/>
    <col min="1795" max="1795" width="5.5" style="25" customWidth="1"/>
    <col min="1796" max="1797" width="5.1640625" style="25" customWidth="1"/>
    <col min="1798" max="1798" width="5.6640625" style="25" customWidth="1"/>
    <col min="1799" max="1799" width="5.33203125" style="25" bestFit="1" customWidth="1"/>
    <col min="1800" max="1800" width="5.83203125" style="25" customWidth="1"/>
    <col min="1801" max="1801" width="5.1640625" style="25" customWidth="1"/>
    <col min="1802" max="1802" width="5.6640625" style="25" customWidth="1"/>
    <col min="1803" max="1803" width="5.5" style="25" customWidth="1"/>
    <col min="1804" max="1804" width="5.83203125" style="25" customWidth="1"/>
    <col min="1805" max="1805" width="12" style="25" customWidth="1"/>
    <col min="1806" max="1806" width="2.6640625" style="25" customWidth="1"/>
    <col min="1807" max="1807" width="8.83203125" style="25"/>
    <col min="1808" max="1809" width="10.33203125" style="25" customWidth="1"/>
    <col min="1810" max="1819" width="6.5" style="25" customWidth="1"/>
    <col min="1820" max="1820" width="9" style="25" customWidth="1"/>
    <col min="1821" max="2048" width="8.83203125" style="25"/>
    <col min="2049" max="2049" width="19.5" style="25" bestFit="1" customWidth="1"/>
    <col min="2050" max="2050" width="18.83203125" style="25" customWidth="1"/>
    <col min="2051" max="2051" width="5.5" style="25" customWidth="1"/>
    <col min="2052" max="2053" width="5.1640625" style="25" customWidth="1"/>
    <col min="2054" max="2054" width="5.6640625" style="25" customWidth="1"/>
    <col min="2055" max="2055" width="5.33203125" style="25" bestFit="1" customWidth="1"/>
    <col min="2056" max="2056" width="5.83203125" style="25" customWidth="1"/>
    <col min="2057" max="2057" width="5.1640625" style="25" customWidth="1"/>
    <col min="2058" max="2058" width="5.6640625" style="25" customWidth="1"/>
    <col min="2059" max="2059" width="5.5" style="25" customWidth="1"/>
    <col min="2060" max="2060" width="5.83203125" style="25" customWidth="1"/>
    <col min="2061" max="2061" width="12" style="25" customWidth="1"/>
    <col min="2062" max="2062" width="2.6640625" style="25" customWidth="1"/>
    <col min="2063" max="2063" width="8.83203125" style="25"/>
    <col min="2064" max="2065" width="10.33203125" style="25" customWidth="1"/>
    <col min="2066" max="2075" width="6.5" style="25" customWidth="1"/>
    <col min="2076" max="2076" width="9" style="25" customWidth="1"/>
    <col min="2077" max="2304" width="8.83203125" style="25"/>
    <col min="2305" max="2305" width="19.5" style="25" bestFit="1" customWidth="1"/>
    <col min="2306" max="2306" width="18.83203125" style="25" customWidth="1"/>
    <col min="2307" max="2307" width="5.5" style="25" customWidth="1"/>
    <col min="2308" max="2309" width="5.1640625" style="25" customWidth="1"/>
    <col min="2310" max="2310" width="5.6640625" style="25" customWidth="1"/>
    <col min="2311" max="2311" width="5.33203125" style="25" bestFit="1" customWidth="1"/>
    <col min="2312" max="2312" width="5.83203125" style="25" customWidth="1"/>
    <col min="2313" max="2313" width="5.1640625" style="25" customWidth="1"/>
    <col min="2314" max="2314" width="5.6640625" style="25" customWidth="1"/>
    <col min="2315" max="2315" width="5.5" style="25" customWidth="1"/>
    <col min="2316" max="2316" width="5.83203125" style="25" customWidth="1"/>
    <col min="2317" max="2317" width="12" style="25" customWidth="1"/>
    <col min="2318" max="2318" width="2.6640625" style="25" customWidth="1"/>
    <col min="2319" max="2319" width="8.83203125" style="25"/>
    <col min="2320" max="2321" width="10.33203125" style="25" customWidth="1"/>
    <col min="2322" max="2331" width="6.5" style="25" customWidth="1"/>
    <col min="2332" max="2332" width="9" style="25" customWidth="1"/>
    <col min="2333" max="2560" width="8.83203125" style="25"/>
    <col min="2561" max="2561" width="19.5" style="25" bestFit="1" customWidth="1"/>
    <col min="2562" max="2562" width="18.83203125" style="25" customWidth="1"/>
    <col min="2563" max="2563" width="5.5" style="25" customWidth="1"/>
    <col min="2564" max="2565" width="5.1640625" style="25" customWidth="1"/>
    <col min="2566" max="2566" width="5.6640625" style="25" customWidth="1"/>
    <col min="2567" max="2567" width="5.33203125" style="25" bestFit="1" customWidth="1"/>
    <col min="2568" max="2568" width="5.83203125" style="25" customWidth="1"/>
    <col min="2569" max="2569" width="5.1640625" style="25" customWidth="1"/>
    <col min="2570" max="2570" width="5.6640625" style="25" customWidth="1"/>
    <col min="2571" max="2571" width="5.5" style="25" customWidth="1"/>
    <col min="2572" max="2572" width="5.83203125" style="25" customWidth="1"/>
    <col min="2573" max="2573" width="12" style="25" customWidth="1"/>
    <col min="2574" max="2574" width="2.6640625" style="25" customWidth="1"/>
    <col min="2575" max="2575" width="8.83203125" style="25"/>
    <col min="2576" max="2577" width="10.33203125" style="25" customWidth="1"/>
    <col min="2578" max="2587" width="6.5" style="25" customWidth="1"/>
    <col min="2588" max="2588" width="9" style="25" customWidth="1"/>
    <col min="2589" max="2816" width="8.83203125" style="25"/>
    <col min="2817" max="2817" width="19.5" style="25" bestFit="1" customWidth="1"/>
    <col min="2818" max="2818" width="18.83203125" style="25" customWidth="1"/>
    <col min="2819" max="2819" width="5.5" style="25" customWidth="1"/>
    <col min="2820" max="2821" width="5.1640625" style="25" customWidth="1"/>
    <col min="2822" max="2822" width="5.6640625" style="25" customWidth="1"/>
    <col min="2823" max="2823" width="5.33203125" style="25" bestFit="1" customWidth="1"/>
    <col min="2824" max="2824" width="5.83203125" style="25" customWidth="1"/>
    <col min="2825" max="2825" width="5.1640625" style="25" customWidth="1"/>
    <col min="2826" max="2826" width="5.6640625" style="25" customWidth="1"/>
    <col min="2827" max="2827" width="5.5" style="25" customWidth="1"/>
    <col min="2828" max="2828" width="5.83203125" style="25" customWidth="1"/>
    <col min="2829" max="2829" width="12" style="25" customWidth="1"/>
    <col min="2830" max="2830" width="2.6640625" style="25" customWidth="1"/>
    <col min="2831" max="2831" width="8.83203125" style="25"/>
    <col min="2832" max="2833" width="10.33203125" style="25" customWidth="1"/>
    <col min="2834" max="2843" width="6.5" style="25" customWidth="1"/>
    <col min="2844" max="2844" width="9" style="25" customWidth="1"/>
    <col min="2845" max="3072" width="8.83203125" style="25"/>
    <col min="3073" max="3073" width="19.5" style="25" bestFit="1" customWidth="1"/>
    <col min="3074" max="3074" width="18.83203125" style="25" customWidth="1"/>
    <col min="3075" max="3075" width="5.5" style="25" customWidth="1"/>
    <col min="3076" max="3077" width="5.1640625" style="25" customWidth="1"/>
    <col min="3078" max="3078" width="5.6640625" style="25" customWidth="1"/>
    <col min="3079" max="3079" width="5.33203125" style="25" bestFit="1" customWidth="1"/>
    <col min="3080" max="3080" width="5.83203125" style="25" customWidth="1"/>
    <col min="3081" max="3081" width="5.1640625" style="25" customWidth="1"/>
    <col min="3082" max="3082" width="5.6640625" style="25" customWidth="1"/>
    <col min="3083" max="3083" width="5.5" style="25" customWidth="1"/>
    <col min="3084" max="3084" width="5.83203125" style="25" customWidth="1"/>
    <col min="3085" max="3085" width="12" style="25" customWidth="1"/>
    <col min="3086" max="3086" width="2.6640625" style="25" customWidth="1"/>
    <col min="3087" max="3087" width="8.83203125" style="25"/>
    <col min="3088" max="3089" width="10.33203125" style="25" customWidth="1"/>
    <col min="3090" max="3099" width="6.5" style="25" customWidth="1"/>
    <col min="3100" max="3100" width="9" style="25" customWidth="1"/>
    <col min="3101" max="3328" width="8.83203125" style="25"/>
    <col min="3329" max="3329" width="19.5" style="25" bestFit="1" customWidth="1"/>
    <col min="3330" max="3330" width="18.83203125" style="25" customWidth="1"/>
    <col min="3331" max="3331" width="5.5" style="25" customWidth="1"/>
    <col min="3332" max="3333" width="5.1640625" style="25" customWidth="1"/>
    <col min="3334" max="3334" width="5.6640625" style="25" customWidth="1"/>
    <col min="3335" max="3335" width="5.33203125" style="25" bestFit="1" customWidth="1"/>
    <col min="3336" max="3336" width="5.83203125" style="25" customWidth="1"/>
    <col min="3337" max="3337" width="5.1640625" style="25" customWidth="1"/>
    <col min="3338" max="3338" width="5.6640625" style="25" customWidth="1"/>
    <col min="3339" max="3339" width="5.5" style="25" customWidth="1"/>
    <col min="3340" max="3340" width="5.83203125" style="25" customWidth="1"/>
    <col min="3341" max="3341" width="12" style="25" customWidth="1"/>
    <col min="3342" max="3342" width="2.6640625" style="25" customWidth="1"/>
    <col min="3343" max="3343" width="8.83203125" style="25"/>
    <col min="3344" max="3345" width="10.33203125" style="25" customWidth="1"/>
    <col min="3346" max="3355" width="6.5" style="25" customWidth="1"/>
    <col min="3356" max="3356" width="9" style="25" customWidth="1"/>
    <col min="3357" max="3584" width="8.83203125" style="25"/>
    <col min="3585" max="3585" width="19.5" style="25" bestFit="1" customWidth="1"/>
    <col min="3586" max="3586" width="18.83203125" style="25" customWidth="1"/>
    <col min="3587" max="3587" width="5.5" style="25" customWidth="1"/>
    <col min="3588" max="3589" width="5.1640625" style="25" customWidth="1"/>
    <col min="3590" max="3590" width="5.6640625" style="25" customWidth="1"/>
    <col min="3591" max="3591" width="5.33203125" style="25" bestFit="1" customWidth="1"/>
    <col min="3592" max="3592" width="5.83203125" style="25" customWidth="1"/>
    <col min="3593" max="3593" width="5.1640625" style="25" customWidth="1"/>
    <col min="3594" max="3594" width="5.6640625" style="25" customWidth="1"/>
    <col min="3595" max="3595" width="5.5" style="25" customWidth="1"/>
    <col min="3596" max="3596" width="5.83203125" style="25" customWidth="1"/>
    <col min="3597" max="3597" width="12" style="25" customWidth="1"/>
    <col min="3598" max="3598" width="2.6640625" style="25" customWidth="1"/>
    <col min="3599" max="3599" width="8.83203125" style="25"/>
    <col min="3600" max="3601" width="10.33203125" style="25" customWidth="1"/>
    <col min="3602" max="3611" width="6.5" style="25" customWidth="1"/>
    <col min="3612" max="3612" width="9" style="25" customWidth="1"/>
    <col min="3613" max="3840" width="8.83203125" style="25"/>
    <col min="3841" max="3841" width="19.5" style="25" bestFit="1" customWidth="1"/>
    <col min="3842" max="3842" width="18.83203125" style="25" customWidth="1"/>
    <col min="3843" max="3843" width="5.5" style="25" customWidth="1"/>
    <col min="3844" max="3845" width="5.1640625" style="25" customWidth="1"/>
    <col min="3846" max="3846" width="5.6640625" style="25" customWidth="1"/>
    <col min="3847" max="3847" width="5.33203125" style="25" bestFit="1" customWidth="1"/>
    <col min="3848" max="3848" width="5.83203125" style="25" customWidth="1"/>
    <col min="3849" max="3849" width="5.1640625" style="25" customWidth="1"/>
    <col min="3850" max="3850" width="5.6640625" style="25" customWidth="1"/>
    <col min="3851" max="3851" width="5.5" style="25" customWidth="1"/>
    <col min="3852" max="3852" width="5.83203125" style="25" customWidth="1"/>
    <col min="3853" max="3853" width="12" style="25" customWidth="1"/>
    <col min="3854" max="3854" width="2.6640625" style="25" customWidth="1"/>
    <col min="3855" max="3855" width="8.83203125" style="25"/>
    <col min="3856" max="3857" width="10.33203125" style="25" customWidth="1"/>
    <col min="3858" max="3867" width="6.5" style="25" customWidth="1"/>
    <col min="3868" max="3868" width="9" style="25" customWidth="1"/>
    <col min="3869" max="4096" width="8.83203125" style="25"/>
    <col min="4097" max="4097" width="19.5" style="25" bestFit="1" customWidth="1"/>
    <col min="4098" max="4098" width="18.83203125" style="25" customWidth="1"/>
    <col min="4099" max="4099" width="5.5" style="25" customWidth="1"/>
    <col min="4100" max="4101" width="5.1640625" style="25" customWidth="1"/>
    <col min="4102" max="4102" width="5.6640625" style="25" customWidth="1"/>
    <col min="4103" max="4103" width="5.33203125" style="25" bestFit="1" customWidth="1"/>
    <col min="4104" max="4104" width="5.83203125" style="25" customWidth="1"/>
    <col min="4105" max="4105" width="5.1640625" style="25" customWidth="1"/>
    <col min="4106" max="4106" width="5.6640625" style="25" customWidth="1"/>
    <col min="4107" max="4107" width="5.5" style="25" customWidth="1"/>
    <col min="4108" max="4108" width="5.83203125" style="25" customWidth="1"/>
    <col min="4109" max="4109" width="12" style="25" customWidth="1"/>
    <col min="4110" max="4110" width="2.6640625" style="25" customWidth="1"/>
    <col min="4111" max="4111" width="8.83203125" style="25"/>
    <col min="4112" max="4113" width="10.33203125" style="25" customWidth="1"/>
    <col min="4114" max="4123" width="6.5" style="25" customWidth="1"/>
    <col min="4124" max="4124" width="9" style="25" customWidth="1"/>
    <col min="4125" max="4352" width="8.83203125" style="25"/>
    <col min="4353" max="4353" width="19.5" style="25" bestFit="1" customWidth="1"/>
    <col min="4354" max="4354" width="18.83203125" style="25" customWidth="1"/>
    <col min="4355" max="4355" width="5.5" style="25" customWidth="1"/>
    <col min="4356" max="4357" width="5.1640625" style="25" customWidth="1"/>
    <col min="4358" max="4358" width="5.6640625" style="25" customWidth="1"/>
    <col min="4359" max="4359" width="5.33203125" style="25" bestFit="1" customWidth="1"/>
    <col min="4360" max="4360" width="5.83203125" style="25" customWidth="1"/>
    <col min="4361" max="4361" width="5.1640625" style="25" customWidth="1"/>
    <col min="4362" max="4362" width="5.6640625" style="25" customWidth="1"/>
    <col min="4363" max="4363" width="5.5" style="25" customWidth="1"/>
    <col min="4364" max="4364" width="5.83203125" style="25" customWidth="1"/>
    <col min="4365" max="4365" width="12" style="25" customWidth="1"/>
    <col min="4366" max="4366" width="2.6640625" style="25" customWidth="1"/>
    <col min="4367" max="4367" width="8.83203125" style="25"/>
    <col min="4368" max="4369" width="10.33203125" style="25" customWidth="1"/>
    <col min="4370" max="4379" width="6.5" style="25" customWidth="1"/>
    <col min="4380" max="4380" width="9" style="25" customWidth="1"/>
    <col min="4381" max="4608" width="8.83203125" style="25"/>
    <col min="4609" max="4609" width="19.5" style="25" bestFit="1" customWidth="1"/>
    <col min="4610" max="4610" width="18.83203125" style="25" customWidth="1"/>
    <col min="4611" max="4611" width="5.5" style="25" customWidth="1"/>
    <col min="4612" max="4613" width="5.1640625" style="25" customWidth="1"/>
    <col min="4614" max="4614" width="5.6640625" style="25" customWidth="1"/>
    <col min="4615" max="4615" width="5.33203125" style="25" bestFit="1" customWidth="1"/>
    <col min="4616" max="4616" width="5.83203125" style="25" customWidth="1"/>
    <col min="4617" max="4617" width="5.1640625" style="25" customWidth="1"/>
    <col min="4618" max="4618" width="5.6640625" style="25" customWidth="1"/>
    <col min="4619" max="4619" width="5.5" style="25" customWidth="1"/>
    <col min="4620" max="4620" width="5.83203125" style="25" customWidth="1"/>
    <col min="4621" max="4621" width="12" style="25" customWidth="1"/>
    <col min="4622" max="4622" width="2.6640625" style="25" customWidth="1"/>
    <col min="4623" max="4623" width="8.83203125" style="25"/>
    <col min="4624" max="4625" width="10.33203125" style="25" customWidth="1"/>
    <col min="4626" max="4635" width="6.5" style="25" customWidth="1"/>
    <col min="4636" max="4636" width="9" style="25" customWidth="1"/>
    <col min="4637" max="4864" width="8.83203125" style="25"/>
    <col min="4865" max="4865" width="19.5" style="25" bestFit="1" customWidth="1"/>
    <col min="4866" max="4866" width="18.83203125" style="25" customWidth="1"/>
    <col min="4867" max="4867" width="5.5" style="25" customWidth="1"/>
    <col min="4868" max="4869" width="5.1640625" style="25" customWidth="1"/>
    <col min="4870" max="4870" width="5.6640625" style="25" customWidth="1"/>
    <col min="4871" max="4871" width="5.33203125" style="25" bestFit="1" customWidth="1"/>
    <col min="4872" max="4872" width="5.83203125" style="25" customWidth="1"/>
    <col min="4873" max="4873" width="5.1640625" style="25" customWidth="1"/>
    <col min="4874" max="4874" width="5.6640625" style="25" customWidth="1"/>
    <col min="4875" max="4875" width="5.5" style="25" customWidth="1"/>
    <col min="4876" max="4876" width="5.83203125" style="25" customWidth="1"/>
    <col min="4877" max="4877" width="12" style="25" customWidth="1"/>
    <col min="4878" max="4878" width="2.6640625" style="25" customWidth="1"/>
    <col min="4879" max="4879" width="8.83203125" style="25"/>
    <col min="4880" max="4881" width="10.33203125" style="25" customWidth="1"/>
    <col min="4882" max="4891" width="6.5" style="25" customWidth="1"/>
    <col min="4892" max="4892" width="9" style="25" customWidth="1"/>
    <col min="4893" max="5120" width="8.83203125" style="25"/>
    <col min="5121" max="5121" width="19.5" style="25" bestFit="1" customWidth="1"/>
    <col min="5122" max="5122" width="18.83203125" style="25" customWidth="1"/>
    <col min="5123" max="5123" width="5.5" style="25" customWidth="1"/>
    <col min="5124" max="5125" width="5.1640625" style="25" customWidth="1"/>
    <col min="5126" max="5126" width="5.6640625" style="25" customWidth="1"/>
    <col min="5127" max="5127" width="5.33203125" style="25" bestFit="1" customWidth="1"/>
    <col min="5128" max="5128" width="5.83203125" style="25" customWidth="1"/>
    <col min="5129" max="5129" width="5.1640625" style="25" customWidth="1"/>
    <col min="5130" max="5130" width="5.6640625" style="25" customWidth="1"/>
    <col min="5131" max="5131" width="5.5" style="25" customWidth="1"/>
    <col min="5132" max="5132" width="5.83203125" style="25" customWidth="1"/>
    <col min="5133" max="5133" width="12" style="25" customWidth="1"/>
    <col min="5134" max="5134" width="2.6640625" style="25" customWidth="1"/>
    <col min="5135" max="5135" width="8.83203125" style="25"/>
    <col min="5136" max="5137" width="10.33203125" style="25" customWidth="1"/>
    <col min="5138" max="5147" width="6.5" style="25" customWidth="1"/>
    <col min="5148" max="5148" width="9" style="25" customWidth="1"/>
    <col min="5149" max="5376" width="8.83203125" style="25"/>
    <col min="5377" max="5377" width="19.5" style="25" bestFit="1" customWidth="1"/>
    <col min="5378" max="5378" width="18.83203125" style="25" customWidth="1"/>
    <col min="5379" max="5379" width="5.5" style="25" customWidth="1"/>
    <col min="5380" max="5381" width="5.1640625" style="25" customWidth="1"/>
    <col min="5382" max="5382" width="5.6640625" style="25" customWidth="1"/>
    <col min="5383" max="5383" width="5.33203125" style="25" bestFit="1" customWidth="1"/>
    <col min="5384" max="5384" width="5.83203125" style="25" customWidth="1"/>
    <col min="5385" max="5385" width="5.1640625" style="25" customWidth="1"/>
    <col min="5386" max="5386" width="5.6640625" style="25" customWidth="1"/>
    <col min="5387" max="5387" width="5.5" style="25" customWidth="1"/>
    <col min="5388" max="5388" width="5.83203125" style="25" customWidth="1"/>
    <col min="5389" max="5389" width="12" style="25" customWidth="1"/>
    <col min="5390" max="5390" width="2.6640625" style="25" customWidth="1"/>
    <col min="5391" max="5391" width="8.83203125" style="25"/>
    <col min="5392" max="5393" width="10.33203125" style="25" customWidth="1"/>
    <col min="5394" max="5403" width="6.5" style="25" customWidth="1"/>
    <col min="5404" max="5404" width="9" style="25" customWidth="1"/>
    <col min="5405" max="5632" width="8.83203125" style="25"/>
    <col min="5633" max="5633" width="19.5" style="25" bestFit="1" customWidth="1"/>
    <col min="5634" max="5634" width="18.83203125" style="25" customWidth="1"/>
    <col min="5635" max="5635" width="5.5" style="25" customWidth="1"/>
    <col min="5636" max="5637" width="5.1640625" style="25" customWidth="1"/>
    <col min="5638" max="5638" width="5.6640625" style="25" customWidth="1"/>
    <col min="5639" max="5639" width="5.33203125" style="25" bestFit="1" customWidth="1"/>
    <col min="5640" max="5640" width="5.83203125" style="25" customWidth="1"/>
    <col min="5641" max="5641" width="5.1640625" style="25" customWidth="1"/>
    <col min="5642" max="5642" width="5.6640625" style="25" customWidth="1"/>
    <col min="5643" max="5643" width="5.5" style="25" customWidth="1"/>
    <col min="5644" max="5644" width="5.83203125" style="25" customWidth="1"/>
    <col min="5645" max="5645" width="12" style="25" customWidth="1"/>
    <col min="5646" max="5646" width="2.6640625" style="25" customWidth="1"/>
    <col min="5647" max="5647" width="8.83203125" style="25"/>
    <col min="5648" max="5649" width="10.33203125" style="25" customWidth="1"/>
    <col min="5650" max="5659" width="6.5" style="25" customWidth="1"/>
    <col min="5660" max="5660" width="9" style="25" customWidth="1"/>
    <col min="5661" max="5888" width="8.83203125" style="25"/>
    <col min="5889" max="5889" width="19.5" style="25" bestFit="1" customWidth="1"/>
    <col min="5890" max="5890" width="18.83203125" style="25" customWidth="1"/>
    <col min="5891" max="5891" width="5.5" style="25" customWidth="1"/>
    <col min="5892" max="5893" width="5.1640625" style="25" customWidth="1"/>
    <col min="5894" max="5894" width="5.6640625" style="25" customWidth="1"/>
    <col min="5895" max="5895" width="5.33203125" style="25" bestFit="1" customWidth="1"/>
    <col min="5896" max="5896" width="5.83203125" style="25" customWidth="1"/>
    <col min="5897" max="5897" width="5.1640625" style="25" customWidth="1"/>
    <col min="5898" max="5898" width="5.6640625" style="25" customWidth="1"/>
    <col min="5899" max="5899" width="5.5" style="25" customWidth="1"/>
    <col min="5900" max="5900" width="5.83203125" style="25" customWidth="1"/>
    <col min="5901" max="5901" width="12" style="25" customWidth="1"/>
    <col min="5902" max="5902" width="2.6640625" style="25" customWidth="1"/>
    <col min="5903" max="5903" width="8.83203125" style="25"/>
    <col min="5904" max="5905" width="10.33203125" style="25" customWidth="1"/>
    <col min="5906" max="5915" width="6.5" style="25" customWidth="1"/>
    <col min="5916" max="5916" width="9" style="25" customWidth="1"/>
    <col min="5917" max="6144" width="8.83203125" style="25"/>
    <col min="6145" max="6145" width="19.5" style="25" bestFit="1" customWidth="1"/>
    <col min="6146" max="6146" width="18.83203125" style="25" customWidth="1"/>
    <col min="6147" max="6147" width="5.5" style="25" customWidth="1"/>
    <col min="6148" max="6149" width="5.1640625" style="25" customWidth="1"/>
    <col min="6150" max="6150" width="5.6640625" style="25" customWidth="1"/>
    <col min="6151" max="6151" width="5.33203125" style="25" bestFit="1" customWidth="1"/>
    <col min="6152" max="6152" width="5.83203125" style="25" customWidth="1"/>
    <col min="6153" max="6153" width="5.1640625" style="25" customWidth="1"/>
    <col min="6154" max="6154" width="5.6640625" style="25" customWidth="1"/>
    <col min="6155" max="6155" width="5.5" style="25" customWidth="1"/>
    <col min="6156" max="6156" width="5.83203125" style="25" customWidth="1"/>
    <col min="6157" max="6157" width="12" style="25" customWidth="1"/>
    <col min="6158" max="6158" width="2.6640625" style="25" customWidth="1"/>
    <col min="6159" max="6159" width="8.83203125" style="25"/>
    <col min="6160" max="6161" width="10.33203125" style="25" customWidth="1"/>
    <col min="6162" max="6171" width="6.5" style="25" customWidth="1"/>
    <col min="6172" max="6172" width="9" style="25" customWidth="1"/>
    <col min="6173" max="6400" width="8.83203125" style="25"/>
    <col min="6401" max="6401" width="19.5" style="25" bestFit="1" customWidth="1"/>
    <col min="6402" max="6402" width="18.83203125" style="25" customWidth="1"/>
    <col min="6403" max="6403" width="5.5" style="25" customWidth="1"/>
    <col min="6404" max="6405" width="5.1640625" style="25" customWidth="1"/>
    <col min="6406" max="6406" width="5.6640625" style="25" customWidth="1"/>
    <col min="6407" max="6407" width="5.33203125" style="25" bestFit="1" customWidth="1"/>
    <col min="6408" max="6408" width="5.83203125" style="25" customWidth="1"/>
    <col min="6409" max="6409" width="5.1640625" style="25" customWidth="1"/>
    <col min="6410" max="6410" width="5.6640625" style="25" customWidth="1"/>
    <col min="6411" max="6411" width="5.5" style="25" customWidth="1"/>
    <col min="6412" max="6412" width="5.83203125" style="25" customWidth="1"/>
    <col min="6413" max="6413" width="12" style="25" customWidth="1"/>
    <col min="6414" max="6414" width="2.6640625" style="25" customWidth="1"/>
    <col min="6415" max="6415" width="8.83203125" style="25"/>
    <col min="6416" max="6417" width="10.33203125" style="25" customWidth="1"/>
    <col min="6418" max="6427" width="6.5" style="25" customWidth="1"/>
    <col min="6428" max="6428" width="9" style="25" customWidth="1"/>
    <col min="6429" max="6656" width="8.83203125" style="25"/>
    <col min="6657" max="6657" width="19.5" style="25" bestFit="1" customWidth="1"/>
    <col min="6658" max="6658" width="18.83203125" style="25" customWidth="1"/>
    <col min="6659" max="6659" width="5.5" style="25" customWidth="1"/>
    <col min="6660" max="6661" width="5.1640625" style="25" customWidth="1"/>
    <col min="6662" max="6662" width="5.6640625" style="25" customWidth="1"/>
    <col min="6663" max="6663" width="5.33203125" style="25" bestFit="1" customWidth="1"/>
    <col min="6664" max="6664" width="5.83203125" style="25" customWidth="1"/>
    <col min="6665" max="6665" width="5.1640625" style="25" customWidth="1"/>
    <col min="6666" max="6666" width="5.6640625" style="25" customWidth="1"/>
    <col min="6667" max="6667" width="5.5" style="25" customWidth="1"/>
    <col min="6668" max="6668" width="5.83203125" style="25" customWidth="1"/>
    <col min="6669" max="6669" width="12" style="25" customWidth="1"/>
    <col min="6670" max="6670" width="2.6640625" style="25" customWidth="1"/>
    <col min="6671" max="6671" width="8.83203125" style="25"/>
    <col min="6672" max="6673" width="10.33203125" style="25" customWidth="1"/>
    <col min="6674" max="6683" width="6.5" style="25" customWidth="1"/>
    <col min="6684" max="6684" width="9" style="25" customWidth="1"/>
    <col min="6685" max="6912" width="8.83203125" style="25"/>
    <col min="6913" max="6913" width="19.5" style="25" bestFit="1" customWidth="1"/>
    <col min="6914" max="6914" width="18.83203125" style="25" customWidth="1"/>
    <col min="6915" max="6915" width="5.5" style="25" customWidth="1"/>
    <col min="6916" max="6917" width="5.1640625" style="25" customWidth="1"/>
    <col min="6918" max="6918" width="5.6640625" style="25" customWidth="1"/>
    <col min="6919" max="6919" width="5.33203125" style="25" bestFit="1" customWidth="1"/>
    <col min="6920" max="6920" width="5.83203125" style="25" customWidth="1"/>
    <col min="6921" max="6921" width="5.1640625" style="25" customWidth="1"/>
    <col min="6922" max="6922" width="5.6640625" style="25" customWidth="1"/>
    <col min="6923" max="6923" width="5.5" style="25" customWidth="1"/>
    <col min="6924" max="6924" width="5.83203125" style="25" customWidth="1"/>
    <col min="6925" max="6925" width="12" style="25" customWidth="1"/>
    <col min="6926" max="6926" width="2.6640625" style="25" customWidth="1"/>
    <col min="6927" max="6927" width="8.83203125" style="25"/>
    <col min="6928" max="6929" width="10.33203125" style="25" customWidth="1"/>
    <col min="6930" max="6939" width="6.5" style="25" customWidth="1"/>
    <col min="6940" max="6940" width="9" style="25" customWidth="1"/>
    <col min="6941" max="7168" width="8.83203125" style="25"/>
    <col min="7169" max="7169" width="19.5" style="25" bestFit="1" customWidth="1"/>
    <col min="7170" max="7170" width="18.83203125" style="25" customWidth="1"/>
    <col min="7171" max="7171" width="5.5" style="25" customWidth="1"/>
    <col min="7172" max="7173" width="5.1640625" style="25" customWidth="1"/>
    <col min="7174" max="7174" width="5.6640625" style="25" customWidth="1"/>
    <col min="7175" max="7175" width="5.33203125" style="25" bestFit="1" customWidth="1"/>
    <col min="7176" max="7176" width="5.83203125" style="25" customWidth="1"/>
    <col min="7177" max="7177" width="5.1640625" style="25" customWidth="1"/>
    <col min="7178" max="7178" width="5.6640625" style="25" customWidth="1"/>
    <col min="7179" max="7179" width="5.5" style="25" customWidth="1"/>
    <col min="7180" max="7180" width="5.83203125" style="25" customWidth="1"/>
    <col min="7181" max="7181" width="12" style="25" customWidth="1"/>
    <col min="7182" max="7182" width="2.6640625" style="25" customWidth="1"/>
    <col min="7183" max="7183" width="8.83203125" style="25"/>
    <col min="7184" max="7185" width="10.33203125" style="25" customWidth="1"/>
    <col min="7186" max="7195" width="6.5" style="25" customWidth="1"/>
    <col min="7196" max="7196" width="9" style="25" customWidth="1"/>
    <col min="7197" max="7424" width="8.83203125" style="25"/>
    <col min="7425" max="7425" width="19.5" style="25" bestFit="1" customWidth="1"/>
    <col min="7426" max="7426" width="18.83203125" style="25" customWidth="1"/>
    <col min="7427" max="7427" width="5.5" style="25" customWidth="1"/>
    <col min="7428" max="7429" width="5.1640625" style="25" customWidth="1"/>
    <col min="7430" max="7430" width="5.6640625" style="25" customWidth="1"/>
    <col min="7431" max="7431" width="5.33203125" style="25" bestFit="1" customWidth="1"/>
    <col min="7432" max="7432" width="5.83203125" style="25" customWidth="1"/>
    <col min="7433" max="7433" width="5.1640625" style="25" customWidth="1"/>
    <col min="7434" max="7434" width="5.6640625" style="25" customWidth="1"/>
    <col min="7435" max="7435" width="5.5" style="25" customWidth="1"/>
    <col min="7436" max="7436" width="5.83203125" style="25" customWidth="1"/>
    <col min="7437" max="7437" width="12" style="25" customWidth="1"/>
    <col min="7438" max="7438" width="2.6640625" style="25" customWidth="1"/>
    <col min="7439" max="7439" width="8.83203125" style="25"/>
    <col min="7440" max="7441" width="10.33203125" style="25" customWidth="1"/>
    <col min="7442" max="7451" width="6.5" style="25" customWidth="1"/>
    <col min="7452" max="7452" width="9" style="25" customWidth="1"/>
    <col min="7453" max="7680" width="8.83203125" style="25"/>
    <col min="7681" max="7681" width="19.5" style="25" bestFit="1" customWidth="1"/>
    <col min="7682" max="7682" width="18.83203125" style="25" customWidth="1"/>
    <col min="7683" max="7683" width="5.5" style="25" customWidth="1"/>
    <col min="7684" max="7685" width="5.1640625" style="25" customWidth="1"/>
    <col min="7686" max="7686" width="5.6640625" style="25" customWidth="1"/>
    <col min="7687" max="7687" width="5.33203125" style="25" bestFit="1" customWidth="1"/>
    <col min="7688" max="7688" width="5.83203125" style="25" customWidth="1"/>
    <col min="7689" max="7689" width="5.1640625" style="25" customWidth="1"/>
    <col min="7690" max="7690" width="5.6640625" style="25" customWidth="1"/>
    <col min="7691" max="7691" width="5.5" style="25" customWidth="1"/>
    <col min="7692" max="7692" width="5.83203125" style="25" customWidth="1"/>
    <col min="7693" max="7693" width="12" style="25" customWidth="1"/>
    <col min="7694" max="7694" width="2.6640625" style="25" customWidth="1"/>
    <col min="7695" max="7695" width="8.83203125" style="25"/>
    <col min="7696" max="7697" width="10.33203125" style="25" customWidth="1"/>
    <col min="7698" max="7707" width="6.5" style="25" customWidth="1"/>
    <col min="7708" max="7708" width="9" style="25" customWidth="1"/>
    <col min="7709" max="7936" width="8.83203125" style="25"/>
    <col min="7937" max="7937" width="19.5" style="25" bestFit="1" customWidth="1"/>
    <col min="7938" max="7938" width="18.83203125" style="25" customWidth="1"/>
    <col min="7939" max="7939" width="5.5" style="25" customWidth="1"/>
    <col min="7940" max="7941" width="5.1640625" style="25" customWidth="1"/>
    <col min="7942" max="7942" width="5.6640625" style="25" customWidth="1"/>
    <col min="7943" max="7943" width="5.33203125" style="25" bestFit="1" customWidth="1"/>
    <col min="7944" max="7944" width="5.83203125" style="25" customWidth="1"/>
    <col min="7945" max="7945" width="5.1640625" style="25" customWidth="1"/>
    <col min="7946" max="7946" width="5.6640625" style="25" customWidth="1"/>
    <col min="7947" max="7947" width="5.5" style="25" customWidth="1"/>
    <col min="7948" max="7948" width="5.83203125" style="25" customWidth="1"/>
    <col min="7949" max="7949" width="12" style="25" customWidth="1"/>
    <col min="7950" max="7950" width="2.6640625" style="25" customWidth="1"/>
    <col min="7951" max="7951" width="8.83203125" style="25"/>
    <col min="7952" max="7953" width="10.33203125" style="25" customWidth="1"/>
    <col min="7954" max="7963" width="6.5" style="25" customWidth="1"/>
    <col min="7964" max="7964" width="9" style="25" customWidth="1"/>
    <col min="7965" max="8192" width="8.83203125" style="25"/>
    <col min="8193" max="8193" width="19.5" style="25" bestFit="1" customWidth="1"/>
    <col min="8194" max="8194" width="18.83203125" style="25" customWidth="1"/>
    <col min="8195" max="8195" width="5.5" style="25" customWidth="1"/>
    <col min="8196" max="8197" width="5.1640625" style="25" customWidth="1"/>
    <col min="8198" max="8198" width="5.6640625" style="25" customWidth="1"/>
    <col min="8199" max="8199" width="5.33203125" style="25" bestFit="1" customWidth="1"/>
    <col min="8200" max="8200" width="5.83203125" style="25" customWidth="1"/>
    <col min="8201" max="8201" width="5.1640625" style="25" customWidth="1"/>
    <col min="8202" max="8202" width="5.6640625" style="25" customWidth="1"/>
    <col min="8203" max="8203" width="5.5" style="25" customWidth="1"/>
    <col min="8204" max="8204" width="5.83203125" style="25" customWidth="1"/>
    <col min="8205" max="8205" width="12" style="25" customWidth="1"/>
    <col min="8206" max="8206" width="2.6640625" style="25" customWidth="1"/>
    <col min="8207" max="8207" width="8.83203125" style="25"/>
    <col min="8208" max="8209" width="10.33203125" style="25" customWidth="1"/>
    <col min="8210" max="8219" width="6.5" style="25" customWidth="1"/>
    <col min="8220" max="8220" width="9" style="25" customWidth="1"/>
    <col min="8221" max="8448" width="8.83203125" style="25"/>
    <col min="8449" max="8449" width="19.5" style="25" bestFit="1" customWidth="1"/>
    <col min="8450" max="8450" width="18.83203125" style="25" customWidth="1"/>
    <col min="8451" max="8451" width="5.5" style="25" customWidth="1"/>
    <col min="8452" max="8453" width="5.1640625" style="25" customWidth="1"/>
    <col min="8454" max="8454" width="5.6640625" style="25" customWidth="1"/>
    <col min="8455" max="8455" width="5.33203125" style="25" bestFit="1" customWidth="1"/>
    <col min="8456" max="8456" width="5.83203125" style="25" customWidth="1"/>
    <col min="8457" max="8457" width="5.1640625" style="25" customWidth="1"/>
    <col min="8458" max="8458" width="5.6640625" style="25" customWidth="1"/>
    <col min="8459" max="8459" width="5.5" style="25" customWidth="1"/>
    <col min="8460" max="8460" width="5.83203125" style="25" customWidth="1"/>
    <col min="8461" max="8461" width="12" style="25" customWidth="1"/>
    <col min="8462" max="8462" width="2.6640625" style="25" customWidth="1"/>
    <col min="8463" max="8463" width="8.83203125" style="25"/>
    <col min="8464" max="8465" width="10.33203125" style="25" customWidth="1"/>
    <col min="8466" max="8475" width="6.5" style="25" customWidth="1"/>
    <col min="8476" max="8476" width="9" style="25" customWidth="1"/>
    <col min="8477" max="8704" width="8.83203125" style="25"/>
    <col min="8705" max="8705" width="19.5" style="25" bestFit="1" customWidth="1"/>
    <col min="8706" max="8706" width="18.83203125" style="25" customWidth="1"/>
    <col min="8707" max="8707" width="5.5" style="25" customWidth="1"/>
    <col min="8708" max="8709" width="5.1640625" style="25" customWidth="1"/>
    <col min="8710" max="8710" width="5.6640625" style="25" customWidth="1"/>
    <col min="8711" max="8711" width="5.33203125" style="25" bestFit="1" customWidth="1"/>
    <col min="8712" max="8712" width="5.83203125" style="25" customWidth="1"/>
    <col min="8713" max="8713" width="5.1640625" style="25" customWidth="1"/>
    <col min="8714" max="8714" width="5.6640625" style="25" customWidth="1"/>
    <col min="8715" max="8715" width="5.5" style="25" customWidth="1"/>
    <col min="8716" max="8716" width="5.83203125" style="25" customWidth="1"/>
    <col min="8717" max="8717" width="12" style="25" customWidth="1"/>
    <col min="8718" max="8718" width="2.6640625" style="25" customWidth="1"/>
    <col min="8719" max="8719" width="8.83203125" style="25"/>
    <col min="8720" max="8721" width="10.33203125" style="25" customWidth="1"/>
    <col min="8722" max="8731" width="6.5" style="25" customWidth="1"/>
    <col min="8732" max="8732" width="9" style="25" customWidth="1"/>
    <col min="8733" max="8960" width="8.83203125" style="25"/>
    <col min="8961" max="8961" width="19.5" style="25" bestFit="1" customWidth="1"/>
    <col min="8962" max="8962" width="18.83203125" style="25" customWidth="1"/>
    <col min="8963" max="8963" width="5.5" style="25" customWidth="1"/>
    <col min="8964" max="8965" width="5.1640625" style="25" customWidth="1"/>
    <col min="8966" max="8966" width="5.6640625" style="25" customWidth="1"/>
    <col min="8967" max="8967" width="5.33203125" style="25" bestFit="1" customWidth="1"/>
    <col min="8968" max="8968" width="5.83203125" style="25" customWidth="1"/>
    <col min="8969" max="8969" width="5.1640625" style="25" customWidth="1"/>
    <col min="8970" max="8970" width="5.6640625" style="25" customWidth="1"/>
    <col min="8971" max="8971" width="5.5" style="25" customWidth="1"/>
    <col min="8972" max="8972" width="5.83203125" style="25" customWidth="1"/>
    <col min="8973" max="8973" width="12" style="25" customWidth="1"/>
    <col min="8974" max="8974" width="2.6640625" style="25" customWidth="1"/>
    <col min="8975" max="8975" width="8.83203125" style="25"/>
    <col min="8976" max="8977" width="10.33203125" style="25" customWidth="1"/>
    <col min="8978" max="8987" width="6.5" style="25" customWidth="1"/>
    <col min="8988" max="8988" width="9" style="25" customWidth="1"/>
    <col min="8989" max="9216" width="8.83203125" style="25"/>
    <col min="9217" max="9217" width="19.5" style="25" bestFit="1" customWidth="1"/>
    <col min="9218" max="9218" width="18.83203125" style="25" customWidth="1"/>
    <col min="9219" max="9219" width="5.5" style="25" customWidth="1"/>
    <col min="9220" max="9221" width="5.1640625" style="25" customWidth="1"/>
    <col min="9222" max="9222" width="5.6640625" style="25" customWidth="1"/>
    <col min="9223" max="9223" width="5.33203125" style="25" bestFit="1" customWidth="1"/>
    <col min="9224" max="9224" width="5.83203125" style="25" customWidth="1"/>
    <col min="9225" max="9225" width="5.1640625" style="25" customWidth="1"/>
    <col min="9226" max="9226" width="5.6640625" style="25" customWidth="1"/>
    <col min="9227" max="9227" width="5.5" style="25" customWidth="1"/>
    <col min="9228" max="9228" width="5.83203125" style="25" customWidth="1"/>
    <col min="9229" max="9229" width="12" style="25" customWidth="1"/>
    <col min="9230" max="9230" width="2.6640625" style="25" customWidth="1"/>
    <col min="9231" max="9231" width="8.83203125" style="25"/>
    <col min="9232" max="9233" width="10.33203125" style="25" customWidth="1"/>
    <col min="9234" max="9243" width="6.5" style="25" customWidth="1"/>
    <col min="9244" max="9244" width="9" style="25" customWidth="1"/>
    <col min="9245" max="9472" width="8.83203125" style="25"/>
    <col min="9473" max="9473" width="19.5" style="25" bestFit="1" customWidth="1"/>
    <col min="9474" max="9474" width="18.83203125" style="25" customWidth="1"/>
    <col min="9475" max="9475" width="5.5" style="25" customWidth="1"/>
    <col min="9476" max="9477" width="5.1640625" style="25" customWidth="1"/>
    <col min="9478" max="9478" width="5.6640625" style="25" customWidth="1"/>
    <col min="9479" max="9479" width="5.33203125" style="25" bestFit="1" customWidth="1"/>
    <col min="9480" max="9480" width="5.83203125" style="25" customWidth="1"/>
    <col min="9481" max="9481" width="5.1640625" style="25" customWidth="1"/>
    <col min="9482" max="9482" width="5.6640625" style="25" customWidth="1"/>
    <col min="9483" max="9483" width="5.5" style="25" customWidth="1"/>
    <col min="9484" max="9484" width="5.83203125" style="25" customWidth="1"/>
    <col min="9485" max="9485" width="12" style="25" customWidth="1"/>
    <col min="9486" max="9486" width="2.6640625" style="25" customWidth="1"/>
    <col min="9487" max="9487" width="8.83203125" style="25"/>
    <col min="9488" max="9489" width="10.33203125" style="25" customWidth="1"/>
    <col min="9490" max="9499" width="6.5" style="25" customWidth="1"/>
    <col min="9500" max="9500" width="9" style="25" customWidth="1"/>
    <col min="9501" max="9728" width="8.83203125" style="25"/>
    <col min="9729" max="9729" width="19.5" style="25" bestFit="1" customWidth="1"/>
    <col min="9730" max="9730" width="18.83203125" style="25" customWidth="1"/>
    <col min="9731" max="9731" width="5.5" style="25" customWidth="1"/>
    <col min="9732" max="9733" width="5.1640625" style="25" customWidth="1"/>
    <col min="9734" max="9734" width="5.6640625" style="25" customWidth="1"/>
    <col min="9735" max="9735" width="5.33203125" style="25" bestFit="1" customWidth="1"/>
    <col min="9736" max="9736" width="5.83203125" style="25" customWidth="1"/>
    <col min="9737" max="9737" width="5.1640625" style="25" customWidth="1"/>
    <col min="9738" max="9738" width="5.6640625" style="25" customWidth="1"/>
    <col min="9739" max="9739" width="5.5" style="25" customWidth="1"/>
    <col min="9740" max="9740" width="5.83203125" style="25" customWidth="1"/>
    <col min="9741" max="9741" width="12" style="25" customWidth="1"/>
    <col min="9742" max="9742" width="2.6640625" style="25" customWidth="1"/>
    <col min="9743" max="9743" width="8.83203125" style="25"/>
    <col min="9744" max="9745" width="10.33203125" style="25" customWidth="1"/>
    <col min="9746" max="9755" width="6.5" style="25" customWidth="1"/>
    <col min="9756" max="9756" width="9" style="25" customWidth="1"/>
    <col min="9757" max="9984" width="8.83203125" style="25"/>
    <col min="9985" max="9985" width="19.5" style="25" bestFit="1" customWidth="1"/>
    <col min="9986" max="9986" width="18.83203125" style="25" customWidth="1"/>
    <col min="9987" max="9987" width="5.5" style="25" customWidth="1"/>
    <col min="9988" max="9989" width="5.1640625" style="25" customWidth="1"/>
    <col min="9990" max="9990" width="5.6640625" style="25" customWidth="1"/>
    <col min="9991" max="9991" width="5.33203125" style="25" bestFit="1" customWidth="1"/>
    <col min="9992" max="9992" width="5.83203125" style="25" customWidth="1"/>
    <col min="9993" max="9993" width="5.1640625" style="25" customWidth="1"/>
    <col min="9994" max="9994" width="5.6640625" style="25" customWidth="1"/>
    <col min="9995" max="9995" width="5.5" style="25" customWidth="1"/>
    <col min="9996" max="9996" width="5.83203125" style="25" customWidth="1"/>
    <col min="9997" max="9997" width="12" style="25" customWidth="1"/>
    <col min="9998" max="9998" width="2.6640625" style="25" customWidth="1"/>
    <col min="9999" max="9999" width="8.83203125" style="25"/>
    <col min="10000" max="10001" width="10.33203125" style="25" customWidth="1"/>
    <col min="10002" max="10011" width="6.5" style="25" customWidth="1"/>
    <col min="10012" max="10012" width="9" style="25" customWidth="1"/>
    <col min="10013" max="10240" width="8.83203125" style="25"/>
    <col min="10241" max="10241" width="19.5" style="25" bestFit="1" customWidth="1"/>
    <col min="10242" max="10242" width="18.83203125" style="25" customWidth="1"/>
    <col min="10243" max="10243" width="5.5" style="25" customWidth="1"/>
    <col min="10244" max="10245" width="5.1640625" style="25" customWidth="1"/>
    <col min="10246" max="10246" width="5.6640625" style="25" customWidth="1"/>
    <col min="10247" max="10247" width="5.33203125" style="25" bestFit="1" customWidth="1"/>
    <col min="10248" max="10248" width="5.83203125" style="25" customWidth="1"/>
    <col min="10249" max="10249" width="5.1640625" style="25" customWidth="1"/>
    <col min="10250" max="10250" width="5.6640625" style="25" customWidth="1"/>
    <col min="10251" max="10251" width="5.5" style="25" customWidth="1"/>
    <col min="10252" max="10252" width="5.83203125" style="25" customWidth="1"/>
    <col min="10253" max="10253" width="12" style="25" customWidth="1"/>
    <col min="10254" max="10254" width="2.6640625" style="25" customWidth="1"/>
    <col min="10255" max="10255" width="8.83203125" style="25"/>
    <col min="10256" max="10257" width="10.33203125" style="25" customWidth="1"/>
    <col min="10258" max="10267" width="6.5" style="25" customWidth="1"/>
    <col min="10268" max="10268" width="9" style="25" customWidth="1"/>
    <col min="10269" max="10496" width="8.83203125" style="25"/>
    <col min="10497" max="10497" width="19.5" style="25" bestFit="1" customWidth="1"/>
    <col min="10498" max="10498" width="18.83203125" style="25" customWidth="1"/>
    <col min="10499" max="10499" width="5.5" style="25" customWidth="1"/>
    <col min="10500" max="10501" width="5.1640625" style="25" customWidth="1"/>
    <col min="10502" max="10502" width="5.6640625" style="25" customWidth="1"/>
    <col min="10503" max="10503" width="5.33203125" style="25" bestFit="1" customWidth="1"/>
    <col min="10504" max="10504" width="5.83203125" style="25" customWidth="1"/>
    <col min="10505" max="10505" width="5.1640625" style="25" customWidth="1"/>
    <col min="10506" max="10506" width="5.6640625" style="25" customWidth="1"/>
    <col min="10507" max="10507" width="5.5" style="25" customWidth="1"/>
    <col min="10508" max="10508" width="5.83203125" style="25" customWidth="1"/>
    <col min="10509" max="10509" width="12" style="25" customWidth="1"/>
    <col min="10510" max="10510" width="2.6640625" style="25" customWidth="1"/>
    <col min="10511" max="10511" width="8.83203125" style="25"/>
    <col min="10512" max="10513" width="10.33203125" style="25" customWidth="1"/>
    <col min="10514" max="10523" width="6.5" style="25" customWidth="1"/>
    <col min="10524" max="10524" width="9" style="25" customWidth="1"/>
    <col min="10525" max="10752" width="8.83203125" style="25"/>
    <col min="10753" max="10753" width="19.5" style="25" bestFit="1" customWidth="1"/>
    <col min="10754" max="10754" width="18.83203125" style="25" customWidth="1"/>
    <col min="10755" max="10755" width="5.5" style="25" customWidth="1"/>
    <col min="10756" max="10757" width="5.1640625" style="25" customWidth="1"/>
    <col min="10758" max="10758" width="5.6640625" style="25" customWidth="1"/>
    <col min="10759" max="10759" width="5.33203125" style="25" bestFit="1" customWidth="1"/>
    <col min="10760" max="10760" width="5.83203125" style="25" customWidth="1"/>
    <col min="10761" max="10761" width="5.1640625" style="25" customWidth="1"/>
    <col min="10762" max="10762" width="5.6640625" style="25" customWidth="1"/>
    <col min="10763" max="10763" width="5.5" style="25" customWidth="1"/>
    <col min="10764" max="10764" width="5.83203125" style="25" customWidth="1"/>
    <col min="10765" max="10765" width="12" style="25" customWidth="1"/>
    <col min="10766" max="10766" width="2.6640625" style="25" customWidth="1"/>
    <col min="10767" max="10767" width="8.83203125" style="25"/>
    <col min="10768" max="10769" width="10.33203125" style="25" customWidth="1"/>
    <col min="10770" max="10779" width="6.5" style="25" customWidth="1"/>
    <col min="10780" max="10780" width="9" style="25" customWidth="1"/>
    <col min="10781" max="11008" width="8.83203125" style="25"/>
    <col min="11009" max="11009" width="19.5" style="25" bestFit="1" customWidth="1"/>
    <col min="11010" max="11010" width="18.83203125" style="25" customWidth="1"/>
    <col min="11011" max="11011" width="5.5" style="25" customWidth="1"/>
    <col min="11012" max="11013" width="5.1640625" style="25" customWidth="1"/>
    <col min="11014" max="11014" width="5.6640625" style="25" customWidth="1"/>
    <col min="11015" max="11015" width="5.33203125" style="25" bestFit="1" customWidth="1"/>
    <col min="11016" max="11016" width="5.83203125" style="25" customWidth="1"/>
    <col min="11017" max="11017" width="5.1640625" style="25" customWidth="1"/>
    <col min="11018" max="11018" width="5.6640625" style="25" customWidth="1"/>
    <col min="11019" max="11019" width="5.5" style="25" customWidth="1"/>
    <col min="11020" max="11020" width="5.83203125" style="25" customWidth="1"/>
    <col min="11021" max="11021" width="12" style="25" customWidth="1"/>
    <col min="11022" max="11022" width="2.6640625" style="25" customWidth="1"/>
    <col min="11023" max="11023" width="8.83203125" style="25"/>
    <col min="11024" max="11025" width="10.33203125" style="25" customWidth="1"/>
    <col min="11026" max="11035" width="6.5" style="25" customWidth="1"/>
    <col min="11036" max="11036" width="9" style="25" customWidth="1"/>
    <col min="11037" max="11264" width="8.83203125" style="25"/>
    <col min="11265" max="11265" width="19.5" style="25" bestFit="1" customWidth="1"/>
    <col min="11266" max="11266" width="18.83203125" style="25" customWidth="1"/>
    <col min="11267" max="11267" width="5.5" style="25" customWidth="1"/>
    <col min="11268" max="11269" width="5.1640625" style="25" customWidth="1"/>
    <col min="11270" max="11270" width="5.6640625" style="25" customWidth="1"/>
    <col min="11271" max="11271" width="5.33203125" style="25" bestFit="1" customWidth="1"/>
    <col min="11272" max="11272" width="5.83203125" style="25" customWidth="1"/>
    <col min="11273" max="11273" width="5.1640625" style="25" customWidth="1"/>
    <col min="11274" max="11274" width="5.6640625" style="25" customWidth="1"/>
    <col min="11275" max="11275" width="5.5" style="25" customWidth="1"/>
    <col min="11276" max="11276" width="5.83203125" style="25" customWidth="1"/>
    <col min="11277" max="11277" width="12" style="25" customWidth="1"/>
    <col min="11278" max="11278" width="2.6640625" style="25" customWidth="1"/>
    <col min="11279" max="11279" width="8.83203125" style="25"/>
    <col min="11280" max="11281" width="10.33203125" style="25" customWidth="1"/>
    <col min="11282" max="11291" width="6.5" style="25" customWidth="1"/>
    <col min="11292" max="11292" width="9" style="25" customWidth="1"/>
    <col min="11293" max="11520" width="8.83203125" style="25"/>
    <col min="11521" max="11521" width="19.5" style="25" bestFit="1" customWidth="1"/>
    <col min="11522" max="11522" width="18.83203125" style="25" customWidth="1"/>
    <col min="11523" max="11523" width="5.5" style="25" customWidth="1"/>
    <col min="11524" max="11525" width="5.1640625" style="25" customWidth="1"/>
    <col min="11526" max="11526" width="5.6640625" style="25" customWidth="1"/>
    <col min="11527" max="11527" width="5.33203125" style="25" bestFit="1" customWidth="1"/>
    <col min="11528" max="11528" width="5.83203125" style="25" customWidth="1"/>
    <col min="11529" max="11529" width="5.1640625" style="25" customWidth="1"/>
    <col min="11530" max="11530" width="5.6640625" style="25" customWidth="1"/>
    <col min="11531" max="11531" width="5.5" style="25" customWidth="1"/>
    <col min="11532" max="11532" width="5.83203125" style="25" customWidth="1"/>
    <col min="11533" max="11533" width="12" style="25" customWidth="1"/>
    <col min="11534" max="11534" width="2.6640625" style="25" customWidth="1"/>
    <col min="11535" max="11535" width="8.83203125" style="25"/>
    <col min="11536" max="11537" width="10.33203125" style="25" customWidth="1"/>
    <col min="11538" max="11547" width="6.5" style="25" customWidth="1"/>
    <col min="11548" max="11548" width="9" style="25" customWidth="1"/>
    <col min="11549" max="11776" width="8.83203125" style="25"/>
    <col min="11777" max="11777" width="19.5" style="25" bestFit="1" customWidth="1"/>
    <col min="11778" max="11778" width="18.83203125" style="25" customWidth="1"/>
    <col min="11779" max="11779" width="5.5" style="25" customWidth="1"/>
    <col min="11780" max="11781" width="5.1640625" style="25" customWidth="1"/>
    <col min="11782" max="11782" width="5.6640625" style="25" customWidth="1"/>
    <col min="11783" max="11783" width="5.33203125" style="25" bestFit="1" customWidth="1"/>
    <col min="11784" max="11784" width="5.83203125" style="25" customWidth="1"/>
    <col min="11785" max="11785" width="5.1640625" style="25" customWidth="1"/>
    <col min="11786" max="11786" width="5.6640625" style="25" customWidth="1"/>
    <col min="11787" max="11787" width="5.5" style="25" customWidth="1"/>
    <col min="11788" max="11788" width="5.83203125" style="25" customWidth="1"/>
    <col min="11789" max="11789" width="12" style="25" customWidth="1"/>
    <col min="11790" max="11790" width="2.6640625" style="25" customWidth="1"/>
    <col min="11791" max="11791" width="8.83203125" style="25"/>
    <col min="11792" max="11793" width="10.33203125" style="25" customWidth="1"/>
    <col min="11794" max="11803" width="6.5" style="25" customWidth="1"/>
    <col min="11804" max="11804" width="9" style="25" customWidth="1"/>
    <col min="11805" max="12032" width="8.83203125" style="25"/>
    <col min="12033" max="12033" width="19.5" style="25" bestFit="1" customWidth="1"/>
    <col min="12034" max="12034" width="18.83203125" style="25" customWidth="1"/>
    <col min="12035" max="12035" width="5.5" style="25" customWidth="1"/>
    <col min="12036" max="12037" width="5.1640625" style="25" customWidth="1"/>
    <col min="12038" max="12038" width="5.6640625" style="25" customWidth="1"/>
    <col min="12039" max="12039" width="5.33203125" style="25" bestFit="1" customWidth="1"/>
    <col min="12040" max="12040" width="5.83203125" style="25" customWidth="1"/>
    <col min="12041" max="12041" width="5.1640625" style="25" customWidth="1"/>
    <col min="12042" max="12042" width="5.6640625" style="25" customWidth="1"/>
    <col min="12043" max="12043" width="5.5" style="25" customWidth="1"/>
    <col min="12044" max="12044" width="5.83203125" style="25" customWidth="1"/>
    <col min="12045" max="12045" width="12" style="25" customWidth="1"/>
    <col min="12046" max="12046" width="2.6640625" style="25" customWidth="1"/>
    <col min="12047" max="12047" width="8.83203125" style="25"/>
    <col min="12048" max="12049" width="10.33203125" style="25" customWidth="1"/>
    <col min="12050" max="12059" width="6.5" style="25" customWidth="1"/>
    <col min="12060" max="12060" width="9" style="25" customWidth="1"/>
    <col min="12061" max="12288" width="8.83203125" style="25"/>
    <col min="12289" max="12289" width="19.5" style="25" bestFit="1" customWidth="1"/>
    <col min="12290" max="12290" width="18.83203125" style="25" customWidth="1"/>
    <col min="12291" max="12291" width="5.5" style="25" customWidth="1"/>
    <col min="12292" max="12293" width="5.1640625" style="25" customWidth="1"/>
    <col min="12294" max="12294" width="5.6640625" style="25" customWidth="1"/>
    <col min="12295" max="12295" width="5.33203125" style="25" bestFit="1" customWidth="1"/>
    <col min="12296" max="12296" width="5.83203125" style="25" customWidth="1"/>
    <col min="12297" max="12297" width="5.1640625" style="25" customWidth="1"/>
    <col min="12298" max="12298" width="5.6640625" style="25" customWidth="1"/>
    <col min="12299" max="12299" width="5.5" style="25" customWidth="1"/>
    <col min="12300" max="12300" width="5.83203125" style="25" customWidth="1"/>
    <col min="12301" max="12301" width="12" style="25" customWidth="1"/>
    <col min="12302" max="12302" width="2.6640625" style="25" customWidth="1"/>
    <col min="12303" max="12303" width="8.83203125" style="25"/>
    <col min="12304" max="12305" width="10.33203125" style="25" customWidth="1"/>
    <col min="12306" max="12315" width="6.5" style="25" customWidth="1"/>
    <col min="12316" max="12316" width="9" style="25" customWidth="1"/>
    <col min="12317" max="12544" width="8.83203125" style="25"/>
    <col min="12545" max="12545" width="19.5" style="25" bestFit="1" customWidth="1"/>
    <col min="12546" max="12546" width="18.83203125" style="25" customWidth="1"/>
    <col min="12547" max="12547" width="5.5" style="25" customWidth="1"/>
    <col min="12548" max="12549" width="5.1640625" style="25" customWidth="1"/>
    <col min="12550" max="12550" width="5.6640625" style="25" customWidth="1"/>
    <col min="12551" max="12551" width="5.33203125" style="25" bestFit="1" customWidth="1"/>
    <col min="12552" max="12552" width="5.83203125" style="25" customWidth="1"/>
    <col min="12553" max="12553" width="5.1640625" style="25" customWidth="1"/>
    <col min="12554" max="12554" width="5.6640625" style="25" customWidth="1"/>
    <col min="12555" max="12555" width="5.5" style="25" customWidth="1"/>
    <col min="12556" max="12556" width="5.83203125" style="25" customWidth="1"/>
    <col min="12557" max="12557" width="12" style="25" customWidth="1"/>
    <col min="12558" max="12558" width="2.6640625" style="25" customWidth="1"/>
    <col min="12559" max="12559" width="8.83203125" style="25"/>
    <col min="12560" max="12561" width="10.33203125" style="25" customWidth="1"/>
    <col min="12562" max="12571" width="6.5" style="25" customWidth="1"/>
    <col min="12572" max="12572" width="9" style="25" customWidth="1"/>
    <col min="12573" max="12800" width="8.83203125" style="25"/>
    <col min="12801" max="12801" width="19.5" style="25" bestFit="1" customWidth="1"/>
    <col min="12802" max="12802" width="18.83203125" style="25" customWidth="1"/>
    <col min="12803" max="12803" width="5.5" style="25" customWidth="1"/>
    <col min="12804" max="12805" width="5.1640625" style="25" customWidth="1"/>
    <col min="12806" max="12806" width="5.6640625" style="25" customWidth="1"/>
    <col min="12807" max="12807" width="5.33203125" style="25" bestFit="1" customWidth="1"/>
    <col min="12808" max="12808" width="5.83203125" style="25" customWidth="1"/>
    <col min="12809" max="12809" width="5.1640625" style="25" customWidth="1"/>
    <col min="12810" max="12810" width="5.6640625" style="25" customWidth="1"/>
    <col min="12811" max="12811" width="5.5" style="25" customWidth="1"/>
    <col min="12812" max="12812" width="5.83203125" style="25" customWidth="1"/>
    <col min="12813" max="12813" width="12" style="25" customWidth="1"/>
    <col min="12814" max="12814" width="2.6640625" style="25" customWidth="1"/>
    <col min="12815" max="12815" width="8.83203125" style="25"/>
    <col min="12816" max="12817" width="10.33203125" style="25" customWidth="1"/>
    <col min="12818" max="12827" width="6.5" style="25" customWidth="1"/>
    <col min="12828" max="12828" width="9" style="25" customWidth="1"/>
    <col min="12829" max="13056" width="8.83203125" style="25"/>
    <col min="13057" max="13057" width="19.5" style="25" bestFit="1" customWidth="1"/>
    <col min="13058" max="13058" width="18.83203125" style="25" customWidth="1"/>
    <col min="13059" max="13059" width="5.5" style="25" customWidth="1"/>
    <col min="13060" max="13061" width="5.1640625" style="25" customWidth="1"/>
    <col min="13062" max="13062" width="5.6640625" style="25" customWidth="1"/>
    <col min="13063" max="13063" width="5.33203125" style="25" bestFit="1" customWidth="1"/>
    <col min="13064" max="13064" width="5.83203125" style="25" customWidth="1"/>
    <col min="13065" max="13065" width="5.1640625" style="25" customWidth="1"/>
    <col min="13066" max="13066" width="5.6640625" style="25" customWidth="1"/>
    <col min="13067" max="13067" width="5.5" style="25" customWidth="1"/>
    <col min="13068" max="13068" width="5.83203125" style="25" customWidth="1"/>
    <col min="13069" max="13069" width="12" style="25" customWidth="1"/>
    <col min="13070" max="13070" width="2.6640625" style="25" customWidth="1"/>
    <col min="13071" max="13071" width="8.83203125" style="25"/>
    <col min="13072" max="13073" width="10.33203125" style="25" customWidth="1"/>
    <col min="13074" max="13083" width="6.5" style="25" customWidth="1"/>
    <col min="13084" max="13084" width="9" style="25" customWidth="1"/>
    <col min="13085" max="13312" width="8.83203125" style="25"/>
    <col min="13313" max="13313" width="19.5" style="25" bestFit="1" customWidth="1"/>
    <col min="13314" max="13314" width="18.83203125" style="25" customWidth="1"/>
    <col min="13315" max="13315" width="5.5" style="25" customWidth="1"/>
    <col min="13316" max="13317" width="5.1640625" style="25" customWidth="1"/>
    <col min="13318" max="13318" width="5.6640625" style="25" customWidth="1"/>
    <col min="13319" max="13319" width="5.33203125" style="25" bestFit="1" customWidth="1"/>
    <col min="13320" max="13320" width="5.83203125" style="25" customWidth="1"/>
    <col min="13321" max="13321" width="5.1640625" style="25" customWidth="1"/>
    <col min="13322" max="13322" width="5.6640625" style="25" customWidth="1"/>
    <col min="13323" max="13323" width="5.5" style="25" customWidth="1"/>
    <col min="13324" max="13324" width="5.83203125" style="25" customWidth="1"/>
    <col min="13325" max="13325" width="12" style="25" customWidth="1"/>
    <col min="13326" max="13326" width="2.6640625" style="25" customWidth="1"/>
    <col min="13327" max="13327" width="8.83203125" style="25"/>
    <col min="13328" max="13329" width="10.33203125" style="25" customWidth="1"/>
    <col min="13330" max="13339" width="6.5" style="25" customWidth="1"/>
    <col min="13340" max="13340" width="9" style="25" customWidth="1"/>
    <col min="13341" max="13568" width="8.83203125" style="25"/>
    <col min="13569" max="13569" width="19.5" style="25" bestFit="1" customWidth="1"/>
    <col min="13570" max="13570" width="18.83203125" style="25" customWidth="1"/>
    <col min="13571" max="13571" width="5.5" style="25" customWidth="1"/>
    <col min="13572" max="13573" width="5.1640625" style="25" customWidth="1"/>
    <col min="13574" max="13574" width="5.6640625" style="25" customWidth="1"/>
    <col min="13575" max="13575" width="5.33203125" style="25" bestFit="1" customWidth="1"/>
    <col min="13576" max="13576" width="5.83203125" style="25" customWidth="1"/>
    <col min="13577" max="13577" width="5.1640625" style="25" customWidth="1"/>
    <col min="13578" max="13578" width="5.6640625" style="25" customWidth="1"/>
    <col min="13579" max="13579" width="5.5" style="25" customWidth="1"/>
    <col min="13580" max="13580" width="5.83203125" style="25" customWidth="1"/>
    <col min="13581" max="13581" width="12" style="25" customWidth="1"/>
    <col min="13582" max="13582" width="2.6640625" style="25" customWidth="1"/>
    <col min="13583" max="13583" width="8.83203125" style="25"/>
    <col min="13584" max="13585" width="10.33203125" style="25" customWidth="1"/>
    <col min="13586" max="13595" width="6.5" style="25" customWidth="1"/>
    <col min="13596" max="13596" width="9" style="25" customWidth="1"/>
    <col min="13597" max="13824" width="8.83203125" style="25"/>
    <col min="13825" max="13825" width="19.5" style="25" bestFit="1" customWidth="1"/>
    <col min="13826" max="13826" width="18.83203125" style="25" customWidth="1"/>
    <col min="13827" max="13827" width="5.5" style="25" customWidth="1"/>
    <col min="13828" max="13829" width="5.1640625" style="25" customWidth="1"/>
    <col min="13830" max="13830" width="5.6640625" style="25" customWidth="1"/>
    <col min="13831" max="13831" width="5.33203125" style="25" bestFit="1" customWidth="1"/>
    <col min="13832" max="13832" width="5.83203125" style="25" customWidth="1"/>
    <col min="13833" max="13833" width="5.1640625" style="25" customWidth="1"/>
    <col min="13834" max="13834" width="5.6640625" style="25" customWidth="1"/>
    <col min="13835" max="13835" width="5.5" style="25" customWidth="1"/>
    <col min="13836" max="13836" width="5.83203125" style="25" customWidth="1"/>
    <col min="13837" max="13837" width="12" style="25" customWidth="1"/>
    <col min="13838" max="13838" width="2.6640625" style="25" customWidth="1"/>
    <col min="13839" max="13839" width="8.83203125" style="25"/>
    <col min="13840" max="13841" width="10.33203125" style="25" customWidth="1"/>
    <col min="13842" max="13851" width="6.5" style="25" customWidth="1"/>
    <col min="13852" max="13852" width="9" style="25" customWidth="1"/>
    <col min="13853" max="14080" width="8.83203125" style="25"/>
    <col min="14081" max="14081" width="19.5" style="25" bestFit="1" customWidth="1"/>
    <col min="14082" max="14082" width="18.83203125" style="25" customWidth="1"/>
    <col min="14083" max="14083" width="5.5" style="25" customWidth="1"/>
    <col min="14084" max="14085" width="5.1640625" style="25" customWidth="1"/>
    <col min="14086" max="14086" width="5.6640625" style="25" customWidth="1"/>
    <col min="14087" max="14087" width="5.33203125" style="25" bestFit="1" customWidth="1"/>
    <col min="14088" max="14088" width="5.83203125" style="25" customWidth="1"/>
    <col min="14089" max="14089" width="5.1640625" style="25" customWidth="1"/>
    <col min="14090" max="14090" width="5.6640625" style="25" customWidth="1"/>
    <col min="14091" max="14091" width="5.5" style="25" customWidth="1"/>
    <col min="14092" max="14092" width="5.83203125" style="25" customWidth="1"/>
    <col min="14093" max="14093" width="12" style="25" customWidth="1"/>
    <col min="14094" max="14094" width="2.6640625" style="25" customWidth="1"/>
    <col min="14095" max="14095" width="8.83203125" style="25"/>
    <col min="14096" max="14097" width="10.33203125" style="25" customWidth="1"/>
    <col min="14098" max="14107" width="6.5" style="25" customWidth="1"/>
    <col min="14108" max="14108" width="9" style="25" customWidth="1"/>
    <col min="14109" max="14336" width="8.83203125" style="25"/>
    <col min="14337" max="14337" width="19.5" style="25" bestFit="1" customWidth="1"/>
    <col min="14338" max="14338" width="18.83203125" style="25" customWidth="1"/>
    <col min="14339" max="14339" width="5.5" style="25" customWidth="1"/>
    <col min="14340" max="14341" width="5.1640625" style="25" customWidth="1"/>
    <col min="14342" max="14342" width="5.6640625" style="25" customWidth="1"/>
    <col min="14343" max="14343" width="5.33203125" style="25" bestFit="1" customWidth="1"/>
    <col min="14344" max="14344" width="5.83203125" style="25" customWidth="1"/>
    <col min="14345" max="14345" width="5.1640625" style="25" customWidth="1"/>
    <col min="14346" max="14346" width="5.6640625" style="25" customWidth="1"/>
    <col min="14347" max="14347" width="5.5" style="25" customWidth="1"/>
    <col min="14348" max="14348" width="5.83203125" style="25" customWidth="1"/>
    <col min="14349" max="14349" width="12" style="25" customWidth="1"/>
    <col min="14350" max="14350" width="2.6640625" style="25" customWidth="1"/>
    <col min="14351" max="14351" width="8.83203125" style="25"/>
    <col min="14352" max="14353" width="10.33203125" style="25" customWidth="1"/>
    <col min="14354" max="14363" width="6.5" style="25" customWidth="1"/>
    <col min="14364" max="14364" width="9" style="25" customWidth="1"/>
    <col min="14365" max="14592" width="8.83203125" style="25"/>
    <col min="14593" max="14593" width="19.5" style="25" bestFit="1" customWidth="1"/>
    <col min="14594" max="14594" width="18.83203125" style="25" customWidth="1"/>
    <col min="14595" max="14595" width="5.5" style="25" customWidth="1"/>
    <col min="14596" max="14597" width="5.1640625" style="25" customWidth="1"/>
    <col min="14598" max="14598" width="5.6640625" style="25" customWidth="1"/>
    <col min="14599" max="14599" width="5.33203125" style="25" bestFit="1" customWidth="1"/>
    <col min="14600" max="14600" width="5.83203125" style="25" customWidth="1"/>
    <col min="14601" max="14601" width="5.1640625" style="25" customWidth="1"/>
    <col min="14602" max="14602" width="5.6640625" style="25" customWidth="1"/>
    <col min="14603" max="14603" width="5.5" style="25" customWidth="1"/>
    <col min="14604" max="14604" width="5.83203125" style="25" customWidth="1"/>
    <col min="14605" max="14605" width="12" style="25" customWidth="1"/>
    <col min="14606" max="14606" width="2.6640625" style="25" customWidth="1"/>
    <col min="14607" max="14607" width="8.83203125" style="25"/>
    <col min="14608" max="14609" width="10.33203125" style="25" customWidth="1"/>
    <col min="14610" max="14619" width="6.5" style="25" customWidth="1"/>
    <col min="14620" max="14620" width="9" style="25" customWidth="1"/>
    <col min="14621" max="14848" width="8.83203125" style="25"/>
    <col min="14849" max="14849" width="19.5" style="25" bestFit="1" customWidth="1"/>
    <col min="14850" max="14850" width="18.83203125" style="25" customWidth="1"/>
    <col min="14851" max="14851" width="5.5" style="25" customWidth="1"/>
    <col min="14852" max="14853" width="5.1640625" style="25" customWidth="1"/>
    <col min="14854" max="14854" width="5.6640625" style="25" customWidth="1"/>
    <col min="14855" max="14855" width="5.33203125" style="25" bestFit="1" customWidth="1"/>
    <col min="14856" max="14856" width="5.83203125" style="25" customWidth="1"/>
    <col min="14857" max="14857" width="5.1640625" style="25" customWidth="1"/>
    <col min="14858" max="14858" width="5.6640625" style="25" customWidth="1"/>
    <col min="14859" max="14859" width="5.5" style="25" customWidth="1"/>
    <col min="14860" max="14860" width="5.83203125" style="25" customWidth="1"/>
    <col min="14861" max="14861" width="12" style="25" customWidth="1"/>
    <col min="14862" max="14862" width="2.6640625" style="25" customWidth="1"/>
    <col min="14863" max="14863" width="8.83203125" style="25"/>
    <col min="14864" max="14865" width="10.33203125" style="25" customWidth="1"/>
    <col min="14866" max="14875" width="6.5" style="25" customWidth="1"/>
    <col min="14876" max="14876" width="9" style="25" customWidth="1"/>
    <col min="14877" max="15104" width="8.83203125" style="25"/>
    <col min="15105" max="15105" width="19.5" style="25" bestFit="1" customWidth="1"/>
    <col min="15106" max="15106" width="18.83203125" style="25" customWidth="1"/>
    <col min="15107" max="15107" width="5.5" style="25" customWidth="1"/>
    <col min="15108" max="15109" width="5.1640625" style="25" customWidth="1"/>
    <col min="15110" max="15110" width="5.6640625" style="25" customWidth="1"/>
    <col min="15111" max="15111" width="5.33203125" style="25" bestFit="1" customWidth="1"/>
    <col min="15112" max="15112" width="5.83203125" style="25" customWidth="1"/>
    <col min="15113" max="15113" width="5.1640625" style="25" customWidth="1"/>
    <col min="15114" max="15114" width="5.6640625" style="25" customWidth="1"/>
    <col min="15115" max="15115" width="5.5" style="25" customWidth="1"/>
    <col min="15116" max="15116" width="5.83203125" style="25" customWidth="1"/>
    <col min="15117" max="15117" width="12" style="25" customWidth="1"/>
    <col min="15118" max="15118" width="2.6640625" style="25" customWidth="1"/>
    <col min="15119" max="15119" width="8.83203125" style="25"/>
    <col min="15120" max="15121" width="10.33203125" style="25" customWidth="1"/>
    <col min="15122" max="15131" width="6.5" style="25" customWidth="1"/>
    <col min="15132" max="15132" width="9" style="25" customWidth="1"/>
    <col min="15133" max="15360" width="8.83203125" style="25"/>
    <col min="15361" max="15361" width="19.5" style="25" bestFit="1" customWidth="1"/>
    <col min="15362" max="15362" width="18.83203125" style="25" customWidth="1"/>
    <col min="15363" max="15363" width="5.5" style="25" customWidth="1"/>
    <col min="15364" max="15365" width="5.1640625" style="25" customWidth="1"/>
    <col min="15366" max="15366" width="5.6640625" style="25" customWidth="1"/>
    <col min="15367" max="15367" width="5.33203125" style="25" bestFit="1" customWidth="1"/>
    <col min="15368" max="15368" width="5.83203125" style="25" customWidth="1"/>
    <col min="15369" max="15369" width="5.1640625" style="25" customWidth="1"/>
    <col min="15370" max="15370" width="5.6640625" style="25" customWidth="1"/>
    <col min="15371" max="15371" width="5.5" style="25" customWidth="1"/>
    <col min="15372" max="15372" width="5.83203125" style="25" customWidth="1"/>
    <col min="15373" max="15373" width="12" style="25" customWidth="1"/>
    <col min="15374" max="15374" width="2.6640625" style="25" customWidth="1"/>
    <col min="15375" max="15375" width="8.83203125" style="25"/>
    <col min="15376" max="15377" width="10.33203125" style="25" customWidth="1"/>
    <col min="15378" max="15387" width="6.5" style="25" customWidth="1"/>
    <col min="15388" max="15388" width="9" style="25" customWidth="1"/>
    <col min="15389" max="15616" width="8.83203125" style="25"/>
    <col min="15617" max="15617" width="19.5" style="25" bestFit="1" customWidth="1"/>
    <col min="15618" max="15618" width="18.83203125" style="25" customWidth="1"/>
    <col min="15619" max="15619" width="5.5" style="25" customWidth="1"/>
    <col min="15620" max="15621" width="5.1640625" style="25" customWidth="1"/>
    <col min="15622" max="15622" width="5.6640625" style="25" customWidth="1"/>
    <col min="15623" max="15623" width="5.33203125" style="25" bestFit="1" customWidth="1"/>
    <col min="15624" max="15624" width="5.83203125" style="25" customWidth="1"/>
    <col min="15625" max="15625" width="5.1640625" style="25" customWidth="1"/>
    <col min="15626" max="15626" width="5.6640625" style="25" customWidth="1"/>
    <col min="15627" max="15627" width="5.5" style="25" customWidth="1"/>
    <col min="15628" max="15628" width="5.83203125" style="25" customWidth="1"/>
    <col min="15629" max="15629" width="12" style="25" customWidth="1"/>
    <col min="15630" max="15630" width="2.6640625" style="25" customWidth="1"/>
    <col min="15631" max="15631" width="8.83203125" style="25"/>
    <col min="15632" max="15633" width="10.33203125" style="25" customWidth="1"/>
    <col min="15634" max="15643" width="6.5" style="25" customWidth="1"/>
    <col min="15644" max="15644" width="9" style="25" customWidth="1"/>
    <col min="15645" max="15872" width="8.83203125" style="25"/>
    <col min="15873" max="15873" width="19.5" style="25" bestFit="1" customWidth="1"/>
    <col min="15874" max="15874" width="18.83203125" style="25" customWidth="1"/>
    <col min="15875" max="15875" width="5.5" style="25" customWidth="1"/>
    <col min="15876" max="15877" width="5.1640625" style="25" customWidth="1"/>
    <col min="15878" max="15878" width="5.6640625" style="25" customWidth="1"/>
    <col min="15879" max="15879" width="5.33203125" style="25" bestFit="1" customWidth="1"/>
    <col min="15880" max="15880" width="5.83203125" style="25" customWidth="1"/>
    <col min="15881" max="15881" width="5.1640625" style="25" customWidth="1"/>
    <col min="15882" max="15882" width="5.6640625" style="25" customWidth="1"/>
    <col min="15883" max="15883" width="5.5" style="25" customWidth="1"/>
    <col min="15884" max="15884" width="5.83203125" style="25" customWidth="1"/>
    <col min="15885" max="15885" width="12" style="25" customWidth="1"/>
    <col min="15886" max="15886" width="2.6640625" style="25" customWidth="1"/>
    <col min="15887" max="15887" width="8.83203125" style="25"/>
    <col min="15888" max="15889" width="10.33203125" style="25" customWidth="1"/>
    <col min="15890" max="15899" width="6.5" style="25" customWidth="1"/>
    <col min="15900" max="15900" width="9" style="25" customWidth="1"/>
    <col min="15901" max="16128" width="8.83203125" style="25"/>
    <col min="16129" max="16129" width="19.5" style="25" bestFit="1" customWidth="1"/>
    <col min="16130" max="16130" width="18.83203125" style="25" customWidth="1"/>
    <col min="16131" max="16131" width="5.5" style="25" customWidth="1"/>
    <col min="16132" max="16133" width="5.1640625" style="25" customWidth="1"/>
    <col min="16134" max="16134" width="5.6640625" style="25" customWidth="1"/>
    <col min="16135" max="16135" width="5.33203125" style="25" bestFit="1" customWidth="1"/>
    <col min="16136" max="16136" width="5.83203125" style="25" customWidth="1"/>
    <col min="16137" max="16137" width="5.1640625" style="25" customWidth="1"/>
    <col min="16138" max="16138" width="5.6640625" style="25" customWidth="1"/>
    <col min="16139" max="16139" width="5.5" style="25" customWidth="1"/>
    <col min="16140" max="16140" width="5.83203125" style="25" customWidth="1"/>
    <col min="16141" max="16141" width="12" style="25" customWidth="1"/>
    <col min="16142" max="16142" width="2.6640625" style="25" customWidth="1"/>
    <col min="16143" max="16143" width="8.83203125" style="25"/>
    <col min="16144" max="16145" width="10.33203125" style="25" customWidth="1"/>
    <col min="16146" max="16155" width="6.5" style="25" customWidth="1"/>
    <col min="16156" max="16156" width="9" style="25" customWidth="1"/>
    <col min="16157" max="16384" width="8.83203125" style="25"/>
  </cols>
  <sheetData>
    <row r="1" spans="1:30">
      <c r="B1" s="21"/>
      <c r="C1" s="22" t="s">
        <v>240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  <c r="R1" s="27" t="s">
        <v>241</v>
      </c>
    </row>
    <row r="2" spans="1:30">
      <c r="A2" s="30"/>
      <c r="B2" s="21"/>
      <c r="C2" s="56" t="s">
        <v>246</v>
      </c>
      <c r="D2" s="57"/>
      <c r="E2" s="57"/>
      <c r="F2" s="57"/>
      <c r="G2" s="58"/>
      <c r="H2" s="56" t="s">
        <v>247</v>
      </c>
      <c r="I2" s="57"/>
      <c r="J2" s="57"/>
      <c r="K2" s="57"/>
      <c r="L2" s="58"/>
      <c r="M2" s="23"/>
      <c r="N2" s="24"/>
      <c r="R2" s="59" t="s">
        <v>246</v>
      </c>
      <c r="S2" s="60"/>
      <c r="T2" s="60"/>
      <c r="U2" s="60"/>
      <c r="V2" s="61"/>
      <c r="W2" s="59" t="s">
        <v>247</v>
      </c>
      <c r="X2" s="60"/>
      <c r="Y2" s="60"/>
      <c r="Z2" s="60"/>
      <c r="AA2" s="61"/>
    </row>
    <row r="3" spans="1:30" ht="83.25" customHeight="1">
      <c r="A3" s="31" t="s">
        <v>248</v>
      </c>
      <c r="B3" s="32" t="s">
        <v>249</v>
      </c>
      <c r="C3" s="33" t="s">
        <v>250</v>
      </c>
      <c r="D3" s="34" t="s">
        <v>251</v>
      </c>
      <c r="E3" s="34" t="s">
        <v>252</v>
      </c>
      <c r="F3" s="34" t="s">
        <v>253</v>
      </c>
      <c r="G3" s="35" t="s">
        <v>242</v>
      </c>
      <c r="H3" s="33" t="s">
        <v>250</v>
      </c>
      <c r="I3" s="34" t="s">
        <v>251</v>
      </c>
      <c r="J3" s="34" t="s">
        <v>252</v>
      </c>
      <c r="K3" s="34" t="s">
        <v>253</v>
      </c>
      <c r="L3" s="35" t="s">
        <v>242</v>
      </c>
      <c r="M3" s="35" t="s">
        <v>254</v>
      </c>
      <c r="N3" s="24"/>
      <c r="O3" s="25" t="s">
        <v>243</v>
      </c>
      <c r="P3" s="55" t="s">
        <v>245</v>
      </c>
      <c r="R3" s="36" t="s">
        <v>250</v>
      </c>
      <c r="S3" s="37" t="s">
        <v>251</v>
      </c>
      <c r="T3" s="37" t="s">
        <v>252</v>
      </c>
      <c r="U3" s="37" t="s">
        <v>253</v>
      </c>
      <c r="V3" s="38" t="s">
        <v>242</v>
      </c>
      <c r="W3" s="36" t="s">
        <v>250</v>
      </c>
      <c r="X3" s="37" t="s">
        <v>251</v>
      </c>
      <c r="Y3" s="37" t="s">
        <v>252</v>
      </c>
      <c r="Z3" s="37" t="s">
        <v>253</v>
      </c>
      <c r="AA3" s="38" t="s">
        <v>242</v>
      </c>
      <c r="AB3" s="39" t="s">
        <v>254</v>
      </c>
    </row>
    <row r="4" spans="1:30" s="24" customFormat="1" ht="15" customHeight="1">
      <c r="A4" s="30" t="s">
        <v>255</v>
      </c>
      <c r="B4" s="40">
        <v>21488</v>
      </c>
      <c r="C4" s="41">
        <v>4532</v>
      </c>
      <c r="D4" s="42">
        <v>4409</v>
      </c>
      <c r="E4" s="42">
        <v>4808</v>
      </c>
      <c r="F4" s="42">
        <v>4146</v>
      </c>
      <c r="G4" s="43">
        <v>5198</v>
      </c>
      <c r="H4" s="41">
        <v>5521</v>
      </c>
      <c r="I4" s="42">
        <v>6192</v>
      </c>
      <c r="J4" s="42">
        <v>5687</v>
      </c>
      <c r="K4" s="42">
        <v>4574</v>
      </c>
      <c r="L4" s="43">
        <v>5620</v>
      </c>
      <c r="M4" s="44">
        <f>SUM(C4:L4)</f>
        <v>50687</v>
      </c>
      <c r="O4" s="24">
        <f t="shared" ref="O4:O53" si="0">M4/$M$54</f>
        <v>1.9176950279612626E-2</v>
      </c>
      <c r="P4" s="45">
        <f>O4*1000</f>
        <v>19.176950279612626</v>
      </c>
      <c r="R4" s="29">
        <f>C4/$M4*$P4</f>
        <v>1.71463962489799</v>
      </c>
      <c r="S4" s="29">
        <f t="shared" ref="S4:AA19" si="1">D4/$M4*$P4</f>
        <v>1.6681037304005379</v>
      </c>
      <c r="T4" s="29">
        <f t="shared" si="1"/>
        <v>1.8190616320630044</v>
      </c>
      <c r="U4" s="29">
        <f t="shared" si="1"/>
        <v>1.568600151109238</v>
      </c>
      <c r="V4" s="29">
        <f t="shared" si="1"/>
        <v>1.9666144682744378</v>
      </c>
      <c r="W4" s="29">
        <f t="shared" si="1"/>
        <v>2.0888184839059583</v>
      </c>
      <c r="X4" s="29">
        <f t="shared" si="1"/>
        <v>2.3426850303107578</v>
      </c>
      <c r="Y4" s="29">
        <f t="shared" si="1"/>
        <v>2.1516230244472352</v>
      </c>
      <c r="Z4" s="29">
        <f t="shared" si="1"/>
        <v>1.7305299303361443</v>
      </c>
      <c r="AA4" s="29">
        <f t="shared" si="1"/>
        <v>2.1262742038673221</v>
      </c>
      <c r="AB4" s="29">
        <f>SUM(R4:AA4)</f>
        <v>19.176950279612623</v>
      </c>
    </row>
    <row r="5" spans="1:30" s="24" customFormat="1" ht="15" customHeight="1">
      <c r="A5" s="30" t="s">
        <v>256</v>
      </c>
      <c r="B5" s="40">
        <v>5160</v>
      </c>
      <c r="C5" s="41">
        <v>1464</v>
      </c>
      <c r="D5" s="42">
        <v>988</v>
      </c>
      <c r="E5" s="42">
        <v>832</v>
      </c>
      <c r="F5" s="42">
        <v>1272</v>
      </c>
      <c r="G5" s="43">
        <v>1467</v>
      </c>
      <c r="H5" s="41">
        <v>1341</v>
      </c>
      <c r="I5" s="42">
        <v>1023</v>
      </c>
      <c r="J5" s="42">
        <v>1203</v>
      </c>
      <c r="K5" s="42">
        <v>1321</v>
      </c>
      <c r="L5" s="43">
        <v>1847</v>
      </c>
      <c r="M5" s="44">
        <f t="shared" ref="M5:M53" si="2">SUM(C5:L5)</f>
        <v>12758</v>
      </c>
      <c r="O5" s="24">
        <f t="shared" si="0"/>
        <v>4.8268694471422235E-3</v>
      </c>
      <c r="P5" s="45">
        <f t="shared" ref="P5:P53" si="3">O5*1000</f>
        <v>4.826869447142224</v>
      </c>
      <c r="R5" s="29">
        <f t="shared" ref="R5:AA25" si="4">C5/$M5*$P5</f>
        <v>0.55389064670138077</v>
      </c>
      <c r="S5" s="29">
        <f t="shared" si="1"/>
        <v>0.37380051840229794</v>
      </c>
      <c r="T5" s="29">
        <f t="shared" si="1"/>
        <v>0.31477938391772459</v>
      </c>
      <c r="U5" s="29">
        <f t="shared" si="1"/>
        <v>0.48124925041267508</v>
      </c>
      <c r="V5" s="29">
        <f t="shared" si="1"/>
        <v>0.55502566851839175</v>
      </c>
      <c r="W5" s="29">
        <f t="shared" si="1"/>
        <v>0.50735475220392867</v>
      </c>
      <c r="X5" s="29">
        <f t="shared" si="1"/>
        <v>0.3870424396007599</v>
      </c>
      <c r="Y5" s="29">
        <f t="shared" si="1"/>
        <v>0.45514374862142148</v>
      </c>
      <c r="Z5" s="29">
        <f t="shared" si="1"/>
        <v>0.49978794009052191</v>
      </c>
      <c r="AA5" s="29">
        <f t="shared" si="1"/>
        <v>0.69879509867312173</v>
      </c>
      <c r="AB5" s="29">
        <f t="shared" ref="AB5:AB53" si="5">SUM(R5:AA5)</f>
        <v>4.826869447142224</v>
      </c>
    </row>
    <row r="6" spans="1:30" s="24" customFormat="1" ht="15" customHeight="1">
      <c r="A6" s="30" t="s">
        <v>257</v>
      </c>
      <c r="B6" s="40">
        <v>12851</v>
      </c>
      <c r="C6" s="41">
        <v>2138</v>
      </c>
      <c r="D6" s="42">
        <v>2649</v>
      </c>
      <c r="E6" s="42">
        <v>2889</v>
      </c>
      <c r="F6" s="42">
        <v>2888</v>
      </c>
      <c r="G6" s="43">
        <v>2828</v>
      </c>
      <c r="H6" s="41">
        <v>3388</v>
      </c>
      <c r="I6" s="42">
        <v>4759</v>
      </c>
      <c r="J6" s="42">
        <v>4532</v>
      </c>
      <c r="K6" s="42">
        <v>2989</v>
      </c>
      <c r="L6" s="43">
        <v>2929</v>
      </c>
      <c r="M6" s="44">
        <f t="shared" si="2"/>
        <v>31989</v>
      </c>
      <c r="O6" s="24">
        <f t="shared" si="0"/>
        <v>1.2102737634788569E-2</v>
      </c>
      <c r="P6" s="45">
        <f t="shared" si="3"/>
        <v>12.10273763478857</v>
      </c>
      <c r="R6" s="29">
        <f t="shared" si="4"/>
        <v>0.80889221492319108</v>
      </c>
      <c r="S6" s="29">
        <f t="shared" si="1"/>
        <v>1.002224264420736</v>
      </c>
      <c r="T6" s="29">
        <f t="shared" si="1"/>
        <v>1.093026009781618</v>
      </c>
      <c r="U6" s="29">
        <f t="shared" si="1"/>
        <v>1.0926476691759475</v>
      </c>
      <c r="V6" s="29">
        <f t="shared" si="1"/>
        <v>1.0699472328357271</v>
      </c>
      <c r="W6" s="29">
        <f t="shared" si="1"/>
        <v>1.2818179720111187</v>
      </c>
      <c r="X6" s="29">
        <f t="shared" si="1"/>
        <v>1.8005229423851574</v>
      </c>
      <c r="Y6" s="29">
        <f t="shared" si="1"/>
        <v>1.7146396248979898</v>
      </c>
      <c r="Z6" s="29">
        <f t="shared" si="1"/>
        <v>1.1308600703486522</v>
      </c>
      <c r="AA6" s="29">
        <f t="shared" si="1"/>
        <v>1.1081596340084316</v>
      </c>
      <c r="AB6" s="29">
        <f t="shared" si="5"/>
        <v>12.10273763478857</v>
      </c>
      <c r="AD6" s="21"/>
    </row>
    <row r="7" spans="1:30" s="24" customFormat="1" ht="15" customHeight="1">
      <c r="A7" s="46" t="s">
        <v>10</v>
      </c>
      <c r="B7" s="40">
        <v>24165</v>
      </c>
      <c r="C7" s="41">
        <v>4717</v>
      </c>
      <c r="D7" s="42">
        <v>4864</v>
      </c>
      <c r="E7" s="42">
        <v>4813</v>
      </c>
      <c r="F7" s="42">
        <v>5204</v>
      </c>
      <c r="G7" s="43">
        <v>7576</v>
      </c>
      <c r="H7" s="41">
        <v>5576</v>
      </c>
      <c r="I7" s="42">
        <v>7090</v>
      </c>
      <c r="J7" s="42">
        <v>6240</v>
      </c>
      <c r="K7" s="42">
        <v>5665</v>
      </c>
      <c r="L7" s="43">
        <v>8160</v>
      </c>
      <c r="M7" s="44">
        <f t="shared" si="2"/>
        <v>59905</v>
      </c>
      <c r="O7" s="24">
        <f t="shared" si="0"/>
        <v>2.2664493982681836E-2</v>
      </c>
      <c r="P7" s="45">
        <f t="shared" si="3"/>
        <v>22.664493982681837</v>
      </c>
      <c r="R7" s="29">
        <f t="shared" si="4"/>
        <v>1.7846326369470034</v>
      </c>
      <c r="S7" s="29">
        <f t="shared" si="1"/>
        <v>1.8402487059805435</v>
      </c>
      <c r="T7" s="29">
        <f t="shared" si="1"/>
        <v>1.820953335091356</v>
      </c>
      <c r="U7" s="29">
        <f t="shared" si="1"/>
        <v>1.9688845119084597</v>
      </c>
      <c r="V7" s="29">
        <f t="shared" si="1"/>
        <v>2.866308428558511</v>
      </c>
      <c r="W7" s="29">
        <f t="shared" si="1"/>
        <v>2.109627217217827</v>
      </c>
      <c r="X7" s="29">
        <f t="shared" si="1"/>
        <v>2.682434894202725</v>
      </c>
      <c r="Y7" s="29">
        <f t="shared" si="1"/>
        <v>2.3608453793829343</v>
      </c>
      <c r="Z7" s="29">
        <f t="shared" si="1"/>
        <v>2.1432995311224876</v>
      </c>
      <c r="AA7" s="29">
        <f t="shared" si="1"/>
        <v>3.0872593422699905</v>
      </c>
      <c r="AB7" s="29">
        <f t="shared" si="5"/>
        <v>22.66449398268184</v>
      </c>
      <c r="AD7" s="21"/>
    </row>
    <row r="8" spans="1:30" s="24" customFormat="1" ht="15" customHeight="1">
      <c r="A8" s="46" t="s">
        <v>258</v>
      </c>
      <c r="B8" s="40">
        <v>17420</v>
      </c>
      <c r="C8" s="41">
        <v>3140</v>
      </c>
      <c r="D8" s="42">
        <v>3264</v>
      </c>
      <c r="E8" s="42">
        <v>3797</v>
      </c>
      <c r="F8" s="42">
        <v>4221</v>
      </c>
      <c r="G8" s="43">
        <v>4724</v>
      </c>
      <c r="H8" s="41">
        <v>3910</v>
      </c>
      <c r="I8" s="42">
        <v>7548</v>
      </c>
      <c r="J8" s="42">
        <v>6248</v>
      </c>
      <c r="K8" s="42">
        <v>4681</v>
      </c>
      <c r="L8" s="43">
        <v>5415</v>
      </c>
      <c r="M8" s="44">
        <f t="shared" si="2"/>
        <v>46948</v>
      </c>
      <c r="O8" s="24">
        <f t="shared" si="0"/>
        <v>1.7762334755011214E-2</v>
      </c>
      <c r="P8" s="45">
        <f t="shared" si="3"/>
        <v>17.762334755011214</v>
      </c>
      <c r="R8" s="29">
        <f t="shared" si="4"/>
        <v>1.1879895018048736</v>
      </c>
      <c r="S8" s="29">
        <f t="shared" si="1"/>
        <v>1.234903736907996</v>
      </c>
      <c r="T8" s="29">
        <f t="shared" si="1"/>
        <v>1.4365592797302884</v>
      </c>
      <c r="U8" s="29">
        <f t="shared" si="1"/>
        <v>1.5969756965345132</v>
      </c>
      <c r="V8" s="29">
        <f t="shared" si="1"/>
        <v>1.7872810211866954</v>
      </c>
      <c r="W8" s="29">
        <f t="shared" si="1"/>
        <v>1.479311768171037</v>
      </c>
      <c r="X8" s="29">
        <f t="shared" si="1"/>
        <v>2.855714891599741</v>
      </c>
      <c r="Y8" s="29">
        <f t="shared" si="1"/>
        <v>2.3638721042282964</v>
      </c>
      <c r="Z8" s="29">
        <f t="shared" si="1"/>
        <v>1.7710123751428708</v>
      </c>
      <c r="AA8" s="29">
        <f t="shared" si="1"/>
        <v>2.0487143797049017</v>
      </c>
      <c r="AB8" s="29">
        <f t="shared" si="5"/>
        <v>17.762334755011214</v>
      </c>
    </row>
    <row r="9" spans="1:30" s="24" customFormat="1" ht="15" customHeight="1">
      <c r="A9" s="46" t="s">
        <v>14</v>
      </c>
      <c r="B9" s="40">
        <v>12759</v>
      </c>
      <c r="C9" s="41">
        <v>3653</v>
      </c>
      <c r="D9" s="42">
        <v>2192</v>
      </c>
      <c r="E9" s="42">
        <v>2774</v>
      </c>
      <c r="F9" s="42">
        <v>3745</v>
      </c>
      <c r="G9" s="43">
        <v>4159</v>
      </c>
      <c r="H9" s="41">
        <v>3771</v>
      </c>
      <c r="I9" s="42">
        <v>2466</v>
      </c>
      <c r="J9" s="42">
        <v>3888</v>
      </c>
      <c r="K9" s="42">
        <v>3781</v>
      </c>
      <c r="L9" s="43">
        <v>4135</v>
      </c>
      <c r="M9" s="44">
        <f t="shared" si="2"/>
        <v>34564</v>
      </c>
      <c r="O9" s="24">
        <f t="shared" si="0"/>
        <v>1.30769646943897E-2</v>
      </c>
      <c r="P9" s="45">
        <f t="shared" si="3"/>
        <v>13.0769646943897</v>
      </c>
      <c r="R9" s="29">
        <f t="shared" si="4"/>
        <v>1.3820782325137593</v>
      </c>
      <c r="S9" s="29">
        <f t="shared" si="1"/>
        <v>0.8293226076293897</v>
      </c>
      <c r="T9" s="29">
        <f t="shared" si="1"/>
        <v>1.0495168401295285</v>
      </c>
      <c r="U9" s="29">
        <f t="shared" si="1"/>
        <v>1.4168855682354307</v>
      </c>
      <c r="V9" s="29">
        <f t="shared" si="1"/>
        <v>1.5735185789829522</v>
      </c>
      <c r="W9" s="29">
        <f t="shared" si="1"/>
        <v>1.4267224239828595</v>
      </c>
      <c r="X9" s="29">
        <f t="shared" si="1"/>
        <v>0.9329879335830632</v>
      </c>
      <c r="Y9" s="29">
        <f t="shared" si="1"/>
        <v>1.4709882748462897</v>
      </c>
      <c r="Z9" s="29">
        <f t="shared" si="1"/>
        <v>1.430505830039563</v>
      </c>
      <c r="AA9" s="29">
        <f t="shared" si="1"/>
        <v>1.564438404446864</v>
      </c>
      <c r="AB9" s="29">
        <f t="shared" si="5"/>
        <v>13.0769646943897</v>
      </c>
    </row>
    <row r="10" spans="1:30" s="24" customFormat="1" ht="15" customHeight="1">
      <c r="A10" s="46" t="s">
        <v>16</v>
      </c>
      <c r="B10" s="40">
        <v>5243</v>
      </c>
      <c r="C10" s="41">
        <v>1262</v>
      </c>
      <c r="D10" s="42">
        <v>1104</v>
      </c>
      <c r="E10" s="42">
        <v>1495</v>
      </c>
      <c r="F10" s="42">
        <v>1542</v>
      </c>
      <c r="G10" s="43">
        <v>1140</v>
      </c>
      <c r="H10" s="41">
        <v>1950</v>
      </c>
      <c r="I10" s="42">
        <v>2565</v>
      </c>
      <c r="J10" s="42">
        <v>2733</v>
      </c>
      <c r="K10" s="42">
        <v>1763</v>
      </c>
      <c r="L10" s="43">
        <v>1178</v>
      </c>
      <c r="M10" s="44">
        <f t="shared" si="2"/>
        <v>16732</v>
      </c>
      <c r="O10" s="24">
        <f t="shared" si="0"/>
        <v>6.3303950140761621E-3</v>
      </c>
      <c r="P10" s="45">
        <f t="shared" si="3"/>
        <v>6.3303950140761618</v>
      </c>
      <c r="R10" s="29">
        <f t="shared" si="4"/>
        <v>0.47746584435597161</v>
      </c>
      <c r="S10" s="29">
        <f t="shared" si="1"/>
        <v>0.41768802866005755</v>
      </c>
      <c r="T10" s="29">
        <f t="shared" si="1"/>
        <v>0.56561920547716127</v>
      </c>
      <c r="U10" s="29">
        <f t="shared" si="1"/>
        <v>0.58340121394366729</v>
      </c>
      <c r="V10" s="29">
        <f t="shared" si="1"/>
        <v>0.43130829046418989</v>
      </c>
      <c r="W10" s="29">
        <f t="shared" si="1"/>
        <v>0.73776418105716679</v>
      </c>
      <c r="X10" s="29">
        <f t="shared" si="1"/>
        <v>0.97044365354442708</v>
      </c>
      <c r="Y10" s="29">
        <f t="shared" si="1"/>
        <v>1.0340048752970445</v>
      </c>
      <c r="Z10" s="29">
        <f t="shared" si="1"/>
        <v>0.66701448779681294</v>
      </c>
      <c r="AA10" s="29">
        <f t="shared" si="1"/>
        <v>0.44568523347966288</v>
      </c>
      <c r="AB10" s="29">
        <f t="shared" si="5"/>
        <v>6.3303950140761618</v>
      </c>
    </row>
    <row r="11" spans="1:30" s="24" customFormat="1" ht="15" customHeight="1">
      <c r="A11" s="46" t="s">
        <v>18</v>
      </c>
      <c r="B11" s="40">
        <v>19897</v>
      </c>
      <c r="C11" s="41">
        <v>5190</v>
      </c>
      <c r="D11" s="42">
        <v>3937</v>
      </c>
      <c r="E11" s="42">
        <v>4869</v>
      </c>
      <c r="F11" s="42">
        <v>4724</v>
      </c>
      <c r="G11" s="43">
        <v>5935</v>
      </c>
      <c r="H11" s="41">
        <v>5542</v>
      </c>
      <c r="I11" s="42">
        <v>4932</v>
      </c>
      <c r="J11" s="42">
        <v>5624</v>
      </c>
      <c r="K11" s="42">
        <v>4842</v>
      </c>
      <c r="L11" s="43">
        <v>6443</v>
      </c>
      <c r="M11" s="44">
        <f t="shared" si="2"/>
        <v>52038</v>
      </c>
      <c r="O11" s="24">
        <f t="shared" si="0"/>
        <v>1.9688088437873258E-2</v>
      </c>
      <c r="P11" s="45">
        <f t="shared" si="3"/>
        <v>19.688088437873258</v>
      </c>
      <c r="R11" s="29">
        <f t="shared" si="4"/>
        <v>1.9635877434290749</v>
      </c>
      <c r="S11" s="29">
        <f t="shared" si="1"/>
        <v>1.4895269645241367</v>
      </c>
      <c r="T11" s="29">
        <f t="shared" si="1"/>
        <v>1.8421404090088953</v>
      </c>
      <c r="U11" s="29">
        <f t="shared" si="1"/>
        <v>1.7872810211866959</v>
      </c>
      <c r="V11" s="29">
        <f t="shared" si="1"/>
        <v>2.24545149465348</v>
      </c>
      <c r="W11" s="29">
        <f t="shared" si="1"/>
        <v>2.0967636366250355</v>
      </c>
      <c r="X11" s="29">
        <f t="shared" si="1"/>
        <v>1.8659758671661268</v>
      </c>
      <c r="Y11" s="29">
        <f t="shared" si="1"/>
        <v>2.1277875662900034</v>
      </c>
      <c r="Z11" s="29">
        <f t="shared" si="1"/>
        <v>1.8319252126557961</v>
      </c>
      <c r="AA11" s="29">
        <f t="shared" si="1"/>
        <v>2.4376485223340136</v>
      </c>
      <c r="AB11" s="29">
        <f t="shared" si="5"/>
        <v>19.688088437873255</v>
      </c>
    </row>
    <row r="12" spans="1:30" s="24" customFormat="1" ht="15" customHeight="1">
      <c r="A12" s="46" t="s">
        <v>259</v>
      </c>
      <c r="B12" s="40">
        <v>459</v>
      </c>
      <c r="C12" s="41">
        <v>76</v>
      </c>
      <c r="D12" s="42">
        <v>75</v>
      </c>
      <c r="E12" s="42">
        <v>27</v>
      </c>
      <c r="F12" s="42">
        <v>75</v>
      </c>
      <c r="G12" s="43">
        <v>145</v>
      </c>
      <c r="H12" s="41">
        <v>134</v>
      </c>
      <c r="I12" s="42">
        <v>139</v>
      </c>
      <c r="J12" s="42">
        <v>31</v>
      </c>
      <c r="K12" s="42">
        <v>155</v>
      </c>
      <c r="L12" s="43">
        <v>189</v>
      </c>
      <c r="M12" s="44">
        <f t="shared" si="2"/>
        <v>1046</v>
      </c>
      <c r="O12" s="24">
        <f t="shared" si="0"/>
        <v>3.957442735311777E-4</v>
      </c>
      <c r="P12" s="45">
        <f t="shared" si="3"/>
        <v>0.39574427353117769</v>
      </c>
      <c r="R12" s="29">
        <f t="shared" si="4"/>
        <v>2.8753886030945992E-2</v>
      </c>
      <c r="S12" s="29">
        <f t="shared" si="1"/>
        <v>2.8375545425275647E-2</v>
      </c>
      <c r="T12" s="29">
        <f t="shared" si="1"/>
        <v>1.0215196353099233E-2</v>
      </c>
      <c r="U12" s="29">
        <f t="shared" si="1"/>
        <v>2.8375545425275647E-2</v>
      </c>
      <c r="V12" s="29">
        <f t="shared" si="1"/>
        <v>5.4859387822199582E-2</v>
      </c>
      <c r="W12" s="29">
        <f t="shared" si="1"/>
        <v>5.0697641159825821E-2</v>
      </c>
      <c r="X12" s="29">
        <f t="shared" si="1"/>
        <v>5.2589344188177539E-2</v>
      </c>
      <c r="Y12" s="29">
        <f t="shared" si="1"/>
        <v>1.1728558775780601E-2</v>
      </c>
      <c r="Z12" s="29">
        <f t="shared" si="1"/>
        <v>5.8642793878902998E-2</v>
      </c>
      <c r="AA12" s="29">
        <f t="shared" si="1"/>
        <v>7.1506374471694639E-2</v>
      </c>
      <c r="AB12" s="29">
        <f t="shared" si="5"/>
        <v>0.39574427353117769</v>
      </c>
    </row>
    <row r="13" spans="1:30" s="24" customFormat="1" ht="15" customHeight="1">
      <c r="A13" s="46" t="s">
        <v>260</v>
      </c>
      <c r="B13" s="40">
        <v>30917</v>
      </c>
      <c r="C13" s="41">
        <v>6283</v>
      </c>
      <c r="D13" s="42">
        <v>6514</v>
      </c>
      <c r="E13" s="42">
        <v>5702</v>
      </c>
      <c r="F13" s="42">
        <v>5881</v>
      </c>
      <c r="G13" s="43">
        <v>7997</v>
      </c>
      <c r="H13" s="41">
        <v>6686</v>
      </c>
      <c r="I13" s="42">
        <v>8164</v>
      </c>
      <c r="J13" s="42">
        <v>6907</v>
      </c>
      <c r="K13" s="42">
        <v>5765</v>
      </c>
      <c r="L13" s="43">
        <v>8221</v>
      </c>
      <c r="M13" s="44">
        <f t="shared" si="2"/>
        <v>68120</v>
      </c>
      <c r="O13" s="24">
        <f t="shared" si="0"/>
        <v>2.5772562058263698E-2</v>
      </c>
      <c r="P13" s="45">
        <f t="shared" si="3"/>
        <v>25.772562058263699</v>
      </c>
      <c r="R13" s="29">
        <f t="shared" si="4"/>
        <v>2.3771140254267591</v>
      </c>
      <c r="S13" s="29">
        <f t="shared" si="1"/>
        <v>2.464510705336608</v>
      </c>
      <c r="T13" s="29">
        <f t="shared" si="1"/>
        <v>2.1572981335322901</v>
      </c>
      <c r="U13" s="29">
        <f t="shared" si="1"/>
        <v>2.2250211019472812</v>
      </c>
      <c r="V13" s="29">
        <f t="shared" si="1"/>
        <v>3.025589823545725</v>
      </c>
      <c r="W13" s="29">
        <f t="shared" si="1"/>
        <v>2.5295852895119069</v>
      </c>
      <c r="X13" s="29">
        <f t="shared" si="1"/>
        <v>3.0887727046926723</v>
      </c>
      <c r="Y13" s="29">
        <f t="shared" si="1"/>
        <v>2.6131985633650525</v>
      </c>
      <c r="Z13" s="29">
        <f t="shared" si="1"/>
        <v>2.1811335916895218</v>
      </c>
      <c r="AA13" s="29">
        <f t="shared" si="1"/>
        <v>3.1103381192158817</v>
      </c>
      <c r="AB13" s="29">
        <f t="shared" si="5"/>
        <v>25.772562058263702</v>
      </c>
    </row>
    <row r="14" spans="1:30" ht="15" customHeight="1">
      <c r="A14" s="46" t="s">
        <v>261</v>
      </c>
      <c r="B14" s="47">
        <v>7635</v>
      </c>
      <c r="C14" s="41">
        <v>1392</v>
      </c>
      <c r="D14" s="42">
        <v>1444</v>
      </c>
      <c r="E14" s="42">
        <v>1286</v>
      </c>
      <c r="F14" s="42">
        <v>1373</v>
      </c>
      <c r="G14" s="43">
        <v>2197</v>
      </c>
      <c r="H14" s="41">
        <v>1762</v>
      </c>
      <c r="I14" s="42">
        <v>2898</v>
      </c>
      <c r="J14" s="42">
        <v>1921</v>
      </c>
      <c r="K14" s="42">
        <v>1506</v>
      </c>
      <c r="L14" s="43">
        <v>2548</v>
      </c>
      <c r="M14" s="44">
        <f t="shared" si="2"/>
        <v>18327</v>
      </c>
      <c r="N14" s="24"/>
      <c r="O14" s="24">
        <f t="shared" si="0"/>
        <v>6.9338482801203577E-3</v>
      </c>
      <c r="P14" s="45">
        <f t="shared" si="3"/>
        <v>6.9338482801203574</v>
      </c>
      <c r="R14" s="29">
        <f t="shared" si="4"/>
        <v>0.5266501230931161</v>
      </c>
      <c r="S14" s="29">
        <f t="shared" si="1"/>
        <v>0.54632383458797384</v>
      </c>
      <c r="T14" s="29">
        <f t="shared" si="1"/>
        <v>0.48654601889205978</v>
      </c>
      <c r="U14" s="29">
        <f t="shared" si="1"/>
        <v>0.5194616515853796</v>
      </c>
      <c r="V14" s="29">
        <f t="shared" si="1"/>
        <v>0.83121431065774132</v>
      </c>
      <c r="W14" s="29">
        <f t="shared" si="1"/>
        <v>0.66663614719114261</v>
      </c>
      <c r="X14" s="29">
        <f t="shared" si="1"/>
        <v>1.0964310752326512</v>
      </c>
      <c r="Y14" s="29">
        <f t="shared" si="1"/>
        <v>0.72679230349272694</v>
      </c>
      <c r="Z14" s="29">
        <f t="shared" si="1"/>
        <v>0.56978095213953495</v>
      </c>
      <c r="AA14" s="29">
        <f t="shared" si="1"/>
        <v>0.96401186324803145</v>
      </c>
      <c r="AB14" s="29">
        <f t="shared" si="5"/>
        <v>6.9338482801203574</v>
      </c>
    </row>
    <row r="15" spans="1:30" ht="15" customHeight="1">
      <c r="A15" s="46" t="s">
        <v>26</v>
      </c>
      <c r="B15" s="47">
        <v>17662</v>
      </c>
      <c r="C15" s="41">
        <v>4121</v>
      </c>
      <c r="D15" s="42">
        <v>3936</v>
      </c>
      <c r="E15" s="42">
        <v>3880</v>
      </c>
      <c r="F15" s="42">
        <v>3785</v>
      </c>
      <c r="G15" s="43">
        <v>5183</v>
      </c>
      <c r="H15" s="41">
        <v>3745</v>
      </c>
      <c r="I15" s="42">
        <v>4665</v>
      </c>
      <c r="J15" s="42">
        <v>4267</v>
      </c>
      <c r="K15" s="42">
        <v>3504</v>
      </c>
      <c r="L15" s="43">
        <v>5200</v>
      </c>
      <c r="M15" s="44">
        <f t="shared" si="2"/>
        <v>42286</v>
      </c>
      <c r="N15" s="24"/>
      <c r="O15" s="24">
        <f t="shared" si="0"/>
        <v>1.5998510851376081E-2</v>
      </c>
      <c r="P15" s="45">
        <f t="shared" si="3"/>
        <v>15.998510851376082</v>
      </c>
      <c r="R15" s="29">
        <f t="shared" si="4"/>
        <v>1.5591416359674795</v>
      </c>
      <c r="S15" s="29">
        <f t="shared" si="1"/>
        <v>1.4891486239184661</v>
      </c>
      <c r="T15" s="29">
        <f t="shared" si="1"/>
        <v>1.4679615500009269</v>
      </c>
      <c r="U15" s="29">
        <f t="shared" si="1"/>
        <v>1.4320191924622445</v>
      </c>
      <c r="V15" s="29">
        <f t="shared" si="1"/>
        <v>1.9609393591893827</v>
      </c>
      <c r="W15" s="29">
        <f t="shared" si="1"/>
        <v>1.4168855682354309</v>
      </c>
      <c r="X15" s="29">
        <f t="shared" si="1"/>
        <v>1.7649589254521456</v>
      </c>
      <c r="Y15" s="29">
        <f t="shared" si="1"/>
        <v>1.6143793643953495</v>
      </c>
      <c r="Z15" s="29">
        <f t="shared" si="1"/>
        <v>1.3257054822688785</v>
      </c>
      <c r="AA15" s="29">
        <f t="shared" si="1"/>
        <v>1.9673711494857784</v>
      </c>
      <c r="AB15" s="29">
        <f t="shared" si="5"/>
        <v>15.998510851376082</v>
      </c>
    </row>
    <row r="16" spans="1:30" ht="15" customHeight="1">
      <c r="A16" s="46" t="s">
        <v>28</v>
      </c>
      <c r="B16" s="47">
        <v>5538</v>
      </c>
      <c r="C16" s="41">
        <v>1187</v>
      </c>
      <c r="D16" s="42">
        <v>746</v>
      </c>
      <c r="E16" s="42">
        <v>1783</v>
      </c>
      <c r="F16" s="42">
        <v>1259</v>
      </c>
      <c r="G16" s="43">
        <v>2009</v>
      </c>
      <c r="H16" s="41">
        <v>1399</v>
      </c>
      <c r="I16" s="42">
        <v>1442</v>
      </c>
      <c r="J16" s="42">
        <v>1735</v>
      </c>
      <c r="K16" s="42">
        <v>1445</v>
      </c>
      <c r="L16" s="43">
        <v>2076</v>
      </c>
      <c r="M16" s="44">
        <f t="shared" si="2"/>
        <v>15081</v>
      </c>
      <c r="N16" s="24"/>
      <c r="O16" s="24">
        <f t="shared" si="0"/>
        <v>5.7057546741144279E-3</v>
      </c>
      <c r="P16" s="45">
        <f t="shared" si="3"/>
        <v>5.705754674114428</v>
      </c>
      <c r="R16" s="29">
        <f t="shared" si="4"/>
        <v>0.44909029893069596</v>
      </c>
      <c r="S16" s="29">
        <f t="shared" si="1"/>
        <v>0.28224209183007515</v>
      </c>
      <c r="T16" s="29">
        <f t="shared" si="1"/>
        <v>0.67458129991021976</v>
      </c>
      <c r="U16" s="29">
        <f t="shared" si="1"/>
        <v>0.47633082253896064</v>
      </c>
      <c r="V16" s="29">
        <f t="shared" si="1"/>
        <v>0.76008627679171703</v>
      </c>
      <c r="W16" s="29">
        <f t="shared" si="1"/>
        <v>0.52929850733280848</v>
      </c>
      <c r="X16" s="29">
        <f t="shared" si="1"/>
        <v>0.5455671533766332</v>
      </c>
      <c r="Y16" s="29">
        <f t="shared" si="1"/>
        <v>0.65642095083804342</v>
      </c>
      <c r="Z16" s="29">
        <f t="shared" si="1"/>
        <v>0.54670217519364417</v>
      </c>
      <c r="AA16" s="29">
        <f t="shared" si="1"/>
        <v>0.78543509737163009</v>
      </c>
      <c r="AB16" s="29">
        <f t="shared" si="5"/>
        <v>5.7057546741144289</v>
      </c>
    </row>
    <row r="17" spans="1:28" ht="15" customHeight="1">
      <c r="A17" s="46" t="s">
        <v>262</v>
      </c>
      <c r="B17" s="47">
        <v>18596</v>
      </c>
      <c r="C17" s="41">
        <v>4636</v>
      </c>
      <c r="D17" s="42">
        <v>4086</v>
      </c>
      <c r="E17" s="42">
        <v>4145</v>
      </c>
      <c r="F17" s="42">
        <v>3987</v>
      </c>
      <c r="G17" s="43">
        <v>4194</v>
      </c>
      <c r="H17" s="41">
        <v>5404</v>
      </c>
      <c r="I17" s="42">
        <v>6093</v>
      </c>
      <c r="J17" s="42">
        <v>5662</v>
      </c>
      <c r="K17" s="42">
        <v>4104</v>
      </c>
      <c r="L17" s="43">
        <v>3378</v>
      </c>
      <c r="M17" s="44">
        <f t="shared" si="2"/>
        <v>45689</v>
      </c>
      <c r="N17" s="24"/>
      <c r="O17" s="24">
        <f t="shared" si="0"/>
        <v>1.7286003932472257E-2</v>
      </c>
      <c r="P17" s="45">
        <f t="shared" si="3"/>
        <v>17.286003932472259</v>
      </c>
      <c r="R17" s="29">
        <f t="shared" si="4"/>
        <v>1.7539870478877058</v>
      </c>
      <c r="S17" s="29">
        <f t="shared" si="1"/>
        <v>1.5458997147690177</v>
      </c>
      <c r="T17" s="29">
        <f t="shared" si="1"/>
        <v>1.5682218105035679</v>
      </c>
      <c r="U17" s="29">
        <f t="shared" si="1"/>
        <v>1.5084439948076538</v>
      </c>
      <c r="V17" s="29">
        <f t="shared" si="1"/>
        <v>1.5867605001814147</v>
      </c>
      <c r="W17" s="29">
        <f t="shared" si="1"/>
        <v>2.0445526330425285</v>
      </c>
      <c r="X17" s="29">
        <f t="shared" si="1"/>
        <v>2.3052293103493944</v>
      </c>
      <c r="Y17" s="29">
        <f t="shared" si="1"/>
        <v>2.1421645093054766</v>
      </c>
      <c r="Z17" s="29">
        <f t="shared" si="1"/>
        <v>1.5527098456710837</v>
      </c>
      <c r="AA17" s="29">
        <f t="shared" si="1"/>
        <v>1.2780345659544154</v>
      </c>
      <c r="AB17" s="29">
        <f t="shared" si="5"/>
        <v>17.286003932472259</v>
      </c>
    </row>
    <row r="18" spans="1:28" ht="15" customHeight="1">
      <c r="A18" s="46" t="s">
        <v>32</v>
      </c>
      <c r="B18" s="47">
        <v>18203</v>
      </c>
      <c r="C18" s="41">
        <v>3876</v>
      </c>
      <c r="D18" s="42">
        <v>2408</v>
      </c>
      <c r="E18" s="42">
        <v>3132</v>
      </c>
      <c r="F18" s="42">
        <v>4277</v>
      </c>
      <c r="G18" s="43">
        <v>6127</v>
      </c>
      <c r="H18" s="41">
        <v>4006</v>
      </c>
      <c r="I18" s="42">
        <v>3218</v>
      </c>
      <c r="J18" s="42">
        <v>4507</v>
      </c>
      <c r="K18" s="42">
        <v>4509</v>
      </c>
      <c r="L18" s="43">
        <v>6198</v>
      </c>
      <c r="M18" s="44">
        <f t="shared" si="2"/>
        <v>42258</v>
      </c>
      <c r="N18" s="24"/>
      <c r="O18" s="24">
        <f t="shared" si="0"/>
        <v>1.5987917314417312E-2</v>
      </c>
      <c r="P18" s="45">
        <f t="shared" si="3"/>
        <v>15.987917314417313</v>
      </c>
      <c r="R18" s="29">
        <f t="shared" si="4"/>
        <v>1.4664481875782458</v>
      </c>
      <c r="S18" s="29">
        <f t="shared" si="1"/>
        <v>0.91104417845418362</v>
      </c>
      <c r="T18" s="29">
        <f t="shared" si="1"/>
        <v>1.1849627769595112</v>
      </c>
      <c r="U18" s="29">
        <f t="shared" si="1"/>
        <v>1.6181627704520529</v>
      </c>
      <c r="V18" s="29">
        <f t="shared" si="1"/>
        <v>2.3180928909421854</v>
      </c>
      <c r="W18" s="29">
        <f t="shared" si="1"/>
        <v>1.5156324663153902</v>
      </c>
      <c r="X18" s="29">
        <f t="shared" si="1"/>
        <v>1.2175000690471607</v>
      </c>
      <c r="Y18" s="29">
        <f t="shared" si="1"/>
        <v>1.7051811097562315</v>
      </c>
      <c r="Z18" s="29">
        <f t="shared" si="1"/>
        <v>1.7059377909675721</v>
      </c>
      <c r="AA18" s="29">
        <f t="shared" si="1"/>
        <v>2.3449550739447798</v>
      </c>
      <c r="AB18" s="29">
        <f t="shared" si="5"/>
        <v>15.987917314417315</v>
      </c>
    </row>
    <row r="19" spans="1:28" ht="15" customHeight="1">
      <c r="A19" s="46" t="s">
        <v>263</v>
      </c>
      <c r="B19" s="47">
        <v>66532</v>
      </c>
      <c r="C19" s="41">
        <v>15790</v>
      </c>
      <c r="D19" s="42">
        <v>10544</v>
      </c>
      <c r="E19" s="42">
        <v>16385</v>
      </c>
      <c r="F19" s="42">
        <v>15855</v>
      </c>
      <c r="G19" s="43">
        <v>19196</v>
      </c>
      <c r="H19" s="41">
        <v>17604</v>
      </c>
      <c r="I19" s="42">
        <v>15523</v>
      </c>
      <c r="J19" s="42">
        <v>20477</v>
      </c>
      <c r="K19" s="42">
        <v>16604</v>
      </c>
      <c r="L19" s="43">
        <v>20287</v>
      </c>
      <c r="M19" s="44">
        <f t="shared" si="2"/>
        <v>168265</v>
      </c>
      <c r="N19" s="24"/>
      <c r="O19" s="24">
        <f t="shared" si="0"/>
        <v>6.3661482013120094E-2</v>
      </c>
      <c r="P19" s="45">
        <f t="shared" si="3"/>
        <v>63.661482013120093</v>
      </c>
      <c r="R19" s="29">
        <f t="shared" si="4"/>
        <v>5.9739981635346995</v>
      </c>
      <c r="S19" s="29">
        <f t="shared" si="1"/>
        <v>3.9892233461880857</v>
      </c>
      <c r="T19" s="29">
        <f t="shared" si="1"/>
        <v>6.1991108239085539</v>
      </c>
      <c r="U19" s="29">
        <f t="shared" si="1"/>
        <v>5.9985903029032723</v>
      </c>
      <c r="V19" s="29">
        <f t="shared" si="1"/>
        <v>7.2626262664478842</v>
      </c>
      <c r="W19" s="29">
        <f t="shared" si="1"/>
        <v>6.6603080222207005</v>
      </c>
      <c r="X19" s="29">
        <f t="shared" si="1"/>
        <v>5.8729812218207185</v>
      </c>
      <c r="Y19" s="29">
        <f t="shared" si="1"/>
        <v>7.7472805823115927</v>
      </c>
      <c r="Z19" s="29">
        <f t="shared" si="1"/>
        <v>6.2819674165503585</v>
      </c>
      <c r="AA19" s="29">
        <f t="shared" si="1"/>
        <v>7.6753958672342275</v>
      </c>
      <c r="AB19" s="29">
        <f t="shared" si="5"/>
        <v>63.661482013120093</v>
      </c>
    </row>
    <row r="20" spans="1:28" ht="15" customHeight="1">
      <c r="A20" s="46" t="s">
        <v>36</v>
      </c>
      <c r="B20" s="47">
        <v>27955</v>
      </c>
      <c r="C20" s="41">
        <v>8139</v>
      </c>
      <c r="D20" s="42">
        <v>4344</v>
      </c>
      <c r="E20" s="42">
        <v>6057</v>
      </c>
      <c r="F20" s="42">
        <v>6653</v>
      </c>
      <c r="G20" s="43">
        <v>8848</v>
      </c>
      <c r="H20" s="41">
        <v>7759</v>
      </c>
      <c r="I20" s="42">
        <v>5821</v>
      </c>
      <c r="J20" s="42">
        <v>8297</v>
      </c>
      <c r="K20" s="42">
        <v>7084</v>
      </c>
      <c r="L20" s="43">
        <v>7723</v>
      </c>
      <c r="M20" s="44">
        <f t="shared" si="2"/>
        <v>70725</v>
      </c>
      <c r="N20" s="24"/>
      <c r="O20" s="24">
        <f t="shared" si="0"/>
        <v>2.6758139336034936E-2</v>
      </c>
      <c r="P20" s="45">
        <f t="shared" si="3"/>
        <v>26.758139336034937</v>
      </c>
      <c r="R20" s="29">
        <f t="shared" si="4"/>
        <v>3.0793141895509133</v>
      </c>
      <c r="S20" s="29">
        <f t="shared" si="4"/>
        <v>1.6435115910319655</v>
      </c>
      <c r="T20" s="29">
        <f t="shared" si="4"/>
        <v>2.2916090485452614</v>
      </c>
      <c r="U20" s="29">
        <f t="shared" si="4"/>
        <v>2.5171000495247853</v>
      </c>
      <c r="V20" s="29">
        <f t="shared" si="4"/>
        <v>3.3475576789711861</v>
      </c>
      <c r="W20" s="29">
        <f t="shared" si="4"/>
        <v>2.9355447593961834</v>
      </c>
      <c r="X20" s="29">
        <f t="shared" si="4"/>
        <v>2.2023206656070609</v>
      </c>
      <c r="Y20" s="29">
        <f t="shared" si="4"/>
        <v>3.1390920052468276</v>
      </c>
      <c r="Z20" s="29">
        <f t="shared" si="4"/>
        <v>2.6801648505687026</v>
      </c>
      <c r="AA20" s="29">
        <f t="shared" si="4"/>
        <v>2.9219244975920509</v>
      </c>
      <c r="AB20" s="29">
        <f t="shared" si="5"/>
        <v>26.758139336034937</v>
      </c>
    </row>
    <row r="21" spans="1:28" ht="15" customHeight="1">
      <c r="A21" s="46" t="s">
        <v>38</v>
      </c>
      <c r="B21" s="47">
        <v>60725</v>
      </c>
      <c r="C21" s="41">
        <v>12276</v>
      </c>
      <c r="D21" s="42">
        <v>9743</v>
      </c>
      <c r="E21" s="42">
        <v>11926</v>
      </c>
      <c r="F21" s="42">
        <v>13188</v>
      </c>
      <c r="G21" s="43">
        <v>18958</v>
      </c>
      <c r="H21" s="41">
        <v>13934</v>
      </c>
      <c r="I21" s="42">
        <v>13062</v>
      </c>
      <c r="J21" s="42">
        <v>15020</v>
      </c>
      <c r="K21" s="42">
        <v>14067</v>
      </c>
      <c r="L21" s="43">
        <v>20550</v>
      </c>
      <c r="M21" s="44">
        <f t="shared" si="2"/>
        <v>142724</v>
      </c>
      <c r="N21" s="24"/>
      <c r="O21" s="24">
        <f t="shared" si="0"/>
        <v>5.3998284603693894E-2</v>
      </c>
      <c r="P21" s="45">
        <f t="shared" si="3"/>
        <v>53.998284603693897</v>
      </c>
      <c r="R21" s="29">
        <f t="shared" si="4"/>
        <v>4.6445092752091188</v>
      </c>
      <c r="S21" s="29">
        <f t="shared" si="4"/>
        <v>3.6861725210461427</v>
      </c>
      <c r="T21" s="29">
        <f t="shared" si="4"/>
        <v>4.5120900632244991</v>
      </c>
      <c r="U21" s="29">
        <f t="shared" si="4"/>
        <v>4.9895559075804705</v>
      </c>
      <c r="V21" s="29">
        <f t="shared" si="4"/>
        <v>7.1725812022983444</v>
      </c>
      <c r="W21" s="29">
        <f t="shared" si="4"/>
        <v>5.2717979994105457</v>
      </c>
      <c r="X21" s="29">
        <f t="shared" si="4"/>
        <v>4.9418849912660079</v>
      </c>
      <c r="Y21" s="29">
        <f t="shared" si="4"/>
        <v>5.6826758971685374</v>
      </c>
      <c r="Z21" s="29">
        <f t="shared" si="4"/>
        <v>5.3221172999647015</v>
      </c>
      <c r="AA21" s="29">
        <f t="shared" si="4"/>
        <v>7.774899446525529</v>
      </c>
      <c r="AB21" s="29">
        <f t="shared" si="5"/>
        <v>53.998284603693897</v>
      </c>
    </row>
    <row r="22" spans="1:28" ht="15" customHeight="1">
      <c r="A22" s="46" t="s">
        <v>40</v>
      </c>
      <c r="B22" s="47">
        <v>16988</v>
      </c>
      <c r="C22" s="41">
        <v>4217</v>
      </c>
      <c r="D22" s="42">
        <v>4007</v>
      </c>
      <c r="E22" s="42">
        <v>4135</v>
      </c>
      <c r="F22" s="42">
        <v>3407</v>
      </c>
      <c r="G22" s="43">
        <v>4259</v>
      </c>
      <c r="H22" s="41">
        <v>4814</v>
      </c>
      <c r="I22" s="42">
        <v>5511</v>
      </c>
      <c r="J22" s="42">
        <v>5161</v>
      </c>
      <c r="K22" s="42">
        <v>3402</v>
      </c>
      <c r="L22" s="43">
        <v>4441</v>
      </c>
      <c r="M22" s="44">
        <f t="shared" si="2"/>
        <v>43354</v>
      </c>
      <c r="N22" s="24"/>
      <c r="O22" s="24">
        <f t="shared" si="0"/>
        <v>1.6402578618232008E-2</v>
      </c>
      <c r="P22" s="45">
        <f t="shared" si="3"/>
        <v>16.40257861823201</v>
      </c>
      <c r="R22" s="29">
        <f t="shared" si="4"/>
        <v>1.5954623341118324</v>
      </c>
      <c r="S22" s="29">
        <f t="shared" si="4"/>
        <v>1.5160108069210607</v>
      </c>
      <c r="T22" s="29">
        <f t="shared" si="4"/>
        <v>1.5644384044468644</v>
      </c>
      <c r="U22" s="29">
        <f t="shared" si="4"/>
        <v>1.2890064435188555</v>
      </c>
      <c r="V22" s="29">
        <f t="shared" si="4"/>
        <v>1.6113526395499869</v>
      </c>
      <c r="W22" s="29">
        <f t="shared" si="4"/>
        <v>1.8213316756970266</v>
      </c>
      <c r="X22" s="29">
        <f t="shared" si="4"/>
        <v>2.085035077849255</v>
      </c>
      <c r="Y22" s="29">
        <f t="shared" si="4"/>
        <v>1.9526158658646353</v>
      </c>
      <c r="Z22" s="29">
        <f t="shared" si="4"/>
        <v>1.2871147404905037</v>
      </c>
      <c r="AA22" s="29">
        <f t="shared" si="4"/>
        <v>1.680210629781989</v>
      </c>
      <c r="AB22" s="29">
        <f t="shared" si="5"/>
        <v>16.402578618232006</v>
      </c>
    </row>
    <row r="23" spans="1:28" ht="15" customHeight="1">
      <c r="A23" s="46" t="s">
        <v>264</v>
      </c>
      <c r="B23" s="47">
        <v>2323</v>
      </c>
      <c r="C23" s="41">
        <v>698</v>
      </c>
      <c r="D23" s="42">
        <v>535</v>
      </c>
      <c r="E23" s="42">
        <v>594</v>
      </c>
      <c r="F23" s="42">
        <v>631</v>
      </c>
      <c r="G23" s="43">
        <v>583</v>
      </c>
      <c r="H23" s="41">
        <v>449</v>
      </c>
      <c r="I23" s="42">
        <v>670</v>
      </c>
      <c r="J23" s="42">
        <v>783</v>
      </c>
      <c r="K23" s="42">
        <v>572</v>
      </c>
      <c r="L23" s="43">
        <v>527</v>
      </c>
      <c r="M23" s="44">
        <f t="shared" si="2"/>
        <v>6042</v>
      </c>
      <c r="N23" s="24"/>
      <c r="O23" s="24">
        <f t="shared" si="0"/>
        <v>2.2859339394602062E-3</v>
      </c>
      <c r="P23" s="45">
        <f t="shared" si="3"/>
        <v>2.2859339394602061</v>
      </c>
      <c r="R23" s="29">
        <f t="shared" si="4"/>
        <v>0.2640817427578987</v>
      </c>
      <c r="S23" s="29">
        <f t="shared" si="4"/>
        <v>0.20241222403363293</v>
      </c>
      <c r="T23" s="29">
        <f t="shared" si="4"/>
        <v>0.22473431976818312</v>
      </c>
      <c r="U23" s="29">
        <f t="shared" si="4"/>
        <v>0.23873292217798578</v>
      </c>
      <c r="V23" s="29">
        <f t="shared" si="4"/>
        <v>0.22057257310580936</v>
      </c>
      <c r="W23" s="29">
        <f t="shared" si="4"/>
        <v>0.16987493194598355</v>
      </c>
      <c r="X23" s="29">
        <f t="shared" si="4"/>
        <v>0.25348820579912912</v>
      </c>
      <c r="Y23" s="29">
        <f t="shared" si="4"/>
        <v>0.29624069423987776</v>
      </c>
      <c r="Z23" s="29">
        <f t="shared" si="4"/>
        <v>0.21641082644343562</v>
      </c>
      <c r="AA23" s="29">
        <f t="shared" si="4"/>
        <v>0.19938549918827023</v>
      </c>
      <c r="AB23" s="29">
        <f t="shared" si="5"/>
        <v>2.2859339394602061</v>
      </c>
    </row>
    <row r="24" spans="1:28" ht="15" customHeight="1">
      <c r="A24" s="48" t="s">
        <v>230</v>
      </c>
      <c r="B24" s="47">
        <v>35534</v>
      </c>
      <c r="C24" s="41">
        <v>6914</v>
      </c>
      <c r="D24" s="42">
        <v>7093</v>
      </c>
      <c r="E24" s="42">
        <v>8455</v>
      </c>
      <c r="F24" s="42">
        <v>7565</v>
      </c>
      <c r="G24" s="43">
        <v>8757</v>
      </c>
      <c r="H24" s="41">
        <v>7589</v>
      </c>
      <c r="I24" s="42">
        <v>10177</v>
      </c>
      <c r="J24" s="42">
        <v>10506</v>
      </c>
      <c r="K24" s="42">
        <v>7521</v>
      </c>
      <c r="L24" s="43">
        <v>9444</v>
      </c>
      <c r="M24" s="44">
        <f t="shared" si="2"/>
        <v>84021</v>
      </c>
      <c r="N24" s="24"/>
      <c r="O24" s="24">
        <f t="shared" si="0"/>
        <v>3.1788556029027804E-2</v>
      </c>
      <c r="P24" s="45">
        <f t="shared" si="3"/>
        <v>31.788556029027802</v>
      </c>
      <c r="R24" s="29">
        <f t="shared" si="4"/>
        <v>2.6158469476047443</v>
      </c>
      <c r="S24" s="29">
        <f t="shared" si="4"/>
        <v>2.6835699160197355</v>
      </c>
      <c r="T24" s="29">
        <f t="shared" si="4"/>
        <v>3.1988698209427411</v>
      </c>
      <c r="U24" s="29">
        <f t="shared" si="4"/>
        <v>2.862146681896137</v>
      </c>
      <c r="V24" s="29">
        <f t="shared" si="4"/>
        <v>3.3131286838551843</v>
      </c>
      <c r="W24" s="29">
        <f t="shared" si="4"/>
        <v>2.8712268564322252</v>
      </c>
      <c r="X24" s="29">
        <f t="shared" si="4"/>
        <v>3.8503723439070701</v>
      </c>
      <c r="Y24" s="29">
        <f t="shared" si="4"/>
        <v>3.974846403172613</v>
      </c>
      <c r="Z24" s="29">
        <f t="shared" si="4"/>
        <v>2.8454996952466418</v>
      </c>
      <c r="AA24" s="29">
        <f t="shared" si="4"/>
        <v>3.5730486799507095</v>
      </c>
      <c r="AB24" s="29">
        <f t="shared" si="5"/>
        <v>31.788556029027799</v>
      </c>
    </row>
    <row r="25" spans="1:28" ht="15" customHeight="1">
      <c r="A25" s="46" t="s">
        <v>265</v>
      </c>
      <c r="B25" s="47">
        <v>19757</v>
      </c>
      <c r="C25" s="41">
        <v>4496</v>
      </c>
      <c r="D25" s="42">
        <v>3642</v>
      </c>
      <c r="E25" s="42">
        <v>4207</v>
      </c>
      <c r="F25" s="42">
        <v>4083</v>
      </c>
      <c r="G25" s="43">
        <v>6520</v>
      </c>
      <c r="H25" s="41">
        <v>4508</v>
      </c>
      <c r="I25" s="42">
        <v>4678</v>
      </c>
      <c r="J25" s="42">
        <v>5210</v>
      </c>
      <c r="K25" s="42">
        <v>4308</v>
      </c>
      <c r="L25" s="43">
        <v>6723</v>
      </c>
      <c r="M25" s="44">
        <f t="shared" si="2"/>
        <v>48375</v>
      </c>
      <c r="N25" s="24"/>
      <c r="O25" s="24">
        <f t="shared" si="0"/>
        <v>1.8302226799302795E-2</v>
      </c>
      <c r="P25" s="45">
        <f t="shared" si="3"/>
        <v>18.302226799302794</v>
      </c>
      <c r="R25" s="29">
        <f t="shared" si="4"/>
        <v>1.7010193630938575</v>
      </c>
      <c r="S25" s="29">
        <f t="shared" si="4"/>
        <v>1.3779164858513855</v>
      </c>
      <c r="T25" s="29">
        <f t="shared" si="4"/>
        <v>1.5916789280551287</v>
      </c>
      <c r="U25" s="29">
        <f t="shared" si="4"/>
        <v>1.5447646929520062</v>
      </c>
      <c r="V25" s="29">
        <f t="shared" si="4"/>
        <v>2.4667807489706299</v>
      </c>
      <c r="W25" s="29">
        <f t="shared" si="4"/>
        <v>1.7055594503619018</v>
      </c>
      <c r="X25" s="29">
        <f t="shared" si="4"/>
        <v>1.7698773533258598</v>
      </c>
      <c r="Y25" s="29">
        <f t="shared" si="4"/>
        <v>1.9711545555424819</v>
      </c>
      <c r="Z25" s="29">
        <f t="shared" si="4"/>
        <v>1.6298913292278332</v>
      </c>
      <c r="AA25" s="29">
        <f t="shared" si="4"/>
        <v>2.5435838919217093</v>
      </c>
      <c r="AB25" s="29">
        <f t="shared" si="5"/>
        <v>18.302226799302794</v>
      </c>
    </row>
    <row r="26" spans="1:28" ht="15" customHeight="1">
      <c r="A26" s="46" t="s">
        <v>47</v>
      </c>
      <c r="B26" s="47">
        <v>52279</v>
      </c>
      <c r="C26" s="41">
        <v>11838</v>
      </c>
      <c r="D26" s="42">
        <v>9968</v>
      </c>
      <c r="E26" s="42">
        <v>12102</v>
      </c>
      <c r="F26" s="42">
        <v>11301</v>
      </c>
      <c r="G26" s="43">
        <v>14697</v>
      </c>
      <c r="H26" s="41">
        <v>12522</v>
      </c>
      <c r="I26" s="42">
        <v>13429</v>
      </c>
      <c r="J26" s="42">
        <v>14619</v>
      </c>
      <c r="K26" s="42">
        <v>15901</v>
      </c>
      <c r="L26" s="43">
        <v>15473</v>
      </c>
      <c r="M26" s="44">
        <f t="shared" si="2"/>
        <v>131850</v>
      </c>
      <c r="N26" s="24"/>
      <c r="O26" s="24">
        <f t="shared" si="0"/>
        <v>4.9884208857634595E-2</v>
      </c>
      <c r="P26" s="45">
        <f t="shared" si="3"/>
        <v>49.884208857634597</v>
      </c>
      <c r="R26" s="29">
        <f t="shared" ref="R26:AA41" si="6">C26/$M26*$P26</f>
        <v>4.4787960899255088</v>
      </c>
      <c r="S26" s="29">
        <f t="shared" si="6"/>
        <v>3.7712991573219692</v>
      </c>
      <c r="T26" s="29">
        <f t="shared" si="6"/>
        <v>4.5786780098224789</v>
      </c>
      <c r="U26" s="29">
        <f t="shared" si="6"/>
        <v>4.2756271846805349</v>
      </c>
      <c r="V26" s="29">
        <f t="shared" si="6"/>
        <v>5.5604718815370164</v>
      </c>
      <c r="W26" s="29">
        <f t="shared" si="6"/>
        <v>4.737581064204023</v>
      </c>
      <c r="X26" s="29">
        <f t="shared" si="6"/>
        <v>5.0807359935470231</v>
      </c>
      <c r="Y26" s="29">
        <f t="shared" si="6"/>
        <v>5.5309613142947303</v>
      </c>
      <c r="Z26" s="29">
        <f t="shared" si="6"/>
        <v>6.015993970764109</v>
      </c>
      <c r="AA26" s="29">
        <f t="shared" si="6"/>
        <v>5.8540641915372023</v>
      </c>
      <c r="AB26" s="29">
        <f t="shared" si="5"/>
        <v>49.884208857634597</v>
      </c>
    </row>
    <row r="27" spans="1:28" ht="15" customHeight="1">
      <c r="A27" s="46" t="s">
        <v>266</v>
      </c>
      <c r="B27" s="47">
        <v>36893</v>
      </c>
      <c r="C27" s="41">
        <v>8599</v>
      </c>
      <c r="D27" s="42">
        <v>8293</v>
      </c>
      <c r="E27" s="42">
        <v>7909</v>
      </c>
      <c r="F27" s="42">
        <v>8448</v>
      </c>
      <c r="G27" s="43">
        <v>9814</v>
      </c>
      <c r="H27" s="41">
        <v>10120</v>
      </c>
      <c r="I27" s="42">
        <v>10743</v>
      </c>
      <c r="J27" s="42">
        <v>10114</v>
      </c>
      <c r="K27" s="42">
        <v>9639</v>
      </c>
      <c r="L27" s="43">
        <v>9477</v>
      </c>
      <c r="M27" s="44">
        <f t="shared" si="2"/>
        <v>93156</v>
      </c>
      <c r="N27" s="24"/>
      <c r="O27" s="24">
        <f t="shared" si="0"/>
        <v>3.5244697461826381E-2</v>
      </c>
      <c r="P27" s="45">
        <f t="shared" si="3"/>
        <v>35.244697461826384</v>
      </c>
      <c r="R27" s="29">
        <f t="shared" si="6"/>
        <v>3.2533508681592713</v>
      </c>
      <c r="S27" s="29">
        <f t="shared" si="6"/>
        <v>3.1375786428241468</v>
      </c>
      <c r="T27" s="29">
        <f t="shared" si="6"/>
        <v>2.9922958502467352</v>
      </c>
      <c r="U27" s="29">
        <f t="shared" si="6"/>
        <v>3.1962214367030497</v>
      </c>
      <c r="V27" s="29">
        <f t="shared" si="6"/>
        <v>3.713034704048737</v>
      </c>
      <c r="W27" s="29">
        <f t="shared" si="6"/>
        <v>3.8288069293838611</v>
      </c>
      <c r="X27" s="29">
        <f t="shared" si="6"/>
        <v>4.0645131267164842</v>
      </c>
      <c r="Y27" s="29">
        <f t="shared" si="6"/>
        <v>3.8265368857498396</v>
      </c>
      <c r="Z27" s="29">
        <f t="shared" si="6"/>
        <v>3.6468250980564267</v>
      </c>
      <c r="AA27" s="29">
        <f t="shared" si="6"/>
        <v>3.5855339199378315</v>
      </c>
      <c r="AB27" s="29">
        <f t="shared" si="5"/>
        <v>35.244697461826384</v>
      </c>
    </row>
    <row r="28" spans="1:28" ht="15" customHeight="1">
      <c r="A28" s="46" t="s">
        <v>267</v>
      </c>
      <c r="B28" s="47">
        <v>25624</v>
      </c>
      <c r="C28" s="41">
        <v>9670</v>
      </c>
      <c r="D28" s="42">
        <v>8226</v>
      </c>
      <c r="E28" s="42">
        <v>4521</v>
      </c>
      <c r="F28" s="42">
        <v>8515</v>
      </c>
      <c r="G28" s="43">
        <v>6949</v>
      </c>
      <c r="H28" s="41">
        <v>10172</v>
      </c>
      <c r="I28" s="42">
        <v>5652</v>
      </c>
      <c r="J28" s="42">
        <v>7168</v>
      </c>
      <c r="K28" s="42">
        <v>8859</v>
      </c>
      <c r="L28" s="43">
        <v>5973</v>
      </c>
      <c r="M28" s="44">
        <f t="shared" si="2"/>
        <v>75705</v>
      </c>
      <c r="N28" s="24"/>
      <c r="O28" s="24">
        <f t="shared" si="0"/>
        <v>2.8642275552273239E-2</v>
      </c>
      <c r="P28" s="45">
        <f t="shared" si="3"/>
        <v>28.64227555227324</v>
      </c>
      <c r="R28" s="29">
        <f t="shared" si="6"/>
        <v>3.6585536568322068</v>
      </c>
      <c r="S28" s="29">
        <f t="shared" si="6"/>
        <v>3.1122298222442328</v>
      </c>
      <c r="T28" s="29">
        <f t="shared" si="6"/>
        <v>1.710477878235616</v>
      </c>
      <c r="U28" s="29">
        <f t="shared" si="6"/>
        <v>3.2215702572829619</v>
      </c>
      <c r="V28" s="29">
        <f t="shared" si="6"/>
        <v>2.6290888688032066</v>
      </c>
      <c r="W28" s="29">
        <f t="shared" si="6"/>
        <v>3.8484806408787189</v>
      </c>
      <c r="X28" s="29">
        <f t="shared" si="6"/>
        <v>2.138381103248773</v>
      </c>
      <c r="Y28" s="29">
        <f t="shared" si="6"/>
        <v>2.7119454614450116</v>
      </c>
      <c r="Z28" s="29">
        <f t="shared" si="6"/>
        <v>3.3517194256335601</v>
      </c>
      <c r="AA28" s="29">
        <f t="shared" si="6"/>
        <v>2.2598284376689528</v>
      </c>
      <c r="AB28" s="29">
        <f t="shared" si="5"/>
        <v>28.64227555227324</v>
      </c>
    </row>
    <row r="29" spans="1:28" ht="15" customHeight="1">
      <c r="A29" s="46" t="s">
        <v>268</v>
      </c>
      <c r="B29" s="47">
        <v>30367</v>
      </c>
      <c r="C29" s="41">
        <v>7533</v>
      </c>
      <c r="D29" s="42">
        <v>6265</v>
      </c>
      <c r="E29" s="42">
        <v>6802</v>
      </c>
      <c r="F29" s="42">
        <v>7996</v>
      </c>
      <c r="G29" s="43">
        <v>6581</v>
      </c>
      <c r="H29" s="41">
        <v>7914</v>
      </c>
      <c r="I29" s="42">
        <v>8666</v>
      </c>
      <c r="J29" s="42">
        <v>8423</v>
      </c>
      <c r="K29" s="42">
        <v>8408</v>
      </c>
      <c r="L29" s="43">
        <v>6348</v>
      </c>
      <c r="M29" s="44">
        <f t="shared" si="2"/>
        <v>74936</v>
      </c>
      <c r="N29" s="24"/>
      <c r="O29" s="24">
        <f t="shared" si="0"/>
        <v>2.8351331626512748E-2</v>
      </c>
      <c r="P29" s="45">
        <f t="shared" si="3"/>
        <v>28.351331626512749</v>
      </c>
      <c r="R29" s="29">
        <f t="shared" si="6"/>
        <v>2.8500397825146866</v>
      </c>
      <c r="S29" s="29">
        <f t="shared" si="6"/>
        <v>2.3703038945246928</v>
      </c>
      <c r="T29" s="29">
        <f t="shared" si="6"/>
        <v>2.5734727997696663</v>
      </c>
      <c r="U29" s="29">
        <f t="shared" si="6"/>
        <v>3.0252114829400547</v>
      </c>
      <c r="V29" s="29">
        <f t="shared" si="6"/>
        <v>2.4898595259165206</v>
      </c>
      <c r="W29" s="29">
        <f t="shared" si="6"/>
        <v>2.9941875532750863</v>
      </c>
      <c r="X29" s="29">
        <f t="shared" si="6"/>
        <v>3.2786996887391839</v>
      </c>
      <c r="Y29" s="29">
        <f t="shared" si="6"/>
        <v>3.1867629215612912</v>
      </c>
      <c r="Z29" s="29">
        <f t="shared" si="6"/>
        <v>3.1810878124762354</v>
      </c>
      <c r="AA29" s="29">
        <f t="shared" si="6"/>
        <v>2.4017061647953311</v>
      </c>
      <c r="AB29" s="29">
        <f t="shared" si="5"/>
        <v>28.351331626512749</v>
      </c>
    </row>
    <row r="30" spans="1:28" ht="15" customHeight="1">
      <c r="A30" s="46" t="s">
        <v>54</v>
      </c>
      <c r="B30" s="47">
        <v>63517</v>
      </c>
      <c r="C30" s="41">
        <v>16914</v>
      </c>
      <c r="D30" s="42">
        <v>11027</v>
      </c>
      <c r="E30" s="42">
        <v>12434</v>
      </c>
      <c r="F30" s="42">
        <v>17123</v>
      </c>
      <c r="G30" s="43">
        <v>14055</v>
      </c>
      <c r="H30" s="41">
        <v>17490</v>
      </c>
      <c r="I30" s="42">
        <v>14751</v>
      </c>
      <c r="J30" s="42">
        <v>15613</v>
      </c>
      <c r="K30" s="42">
        <v>17316</v>
      </c>
      <c r="L30" s="43">
        <v>13153</v>
      </c>
      <c r="M30" s="44">
        <f t="shared" si="2"/>
        <v>149876</v>
      </c>
      <c r="N30" s="24"/>
      <c r="O30" s="24">
        <f t="shared" si="0"/>
        <v>5.6704176615448174E-2</v>
      </c>
      <c r="P30" s="45">
        <f t="shared" si="3"/>
        <v>56.704176615448176</v>
      </c>
      <c r="R30" s="29">
        <f t="shared" si="6"/>
        <v>6.3992530043081643</v>
      </c>
      <c r="S30" s="29">
        <f t="shared" si="6"/>
        <v>4.1719618587268608</v>
      </c>
      <c r="T30" s="29">
        <f t="shared" si="6"/>
        <v>4.7042870909050327</v>
      </c>
      <c r="U30" s="29">
        <f t="shared" si="6"/>
        <v>6.4783261908932657</v>
      </c>
      <c r="V30" s="29">
        <f t="shared" si="6"/>
        <v>5.3175772126966567</v>
      </c>
      <c r="W30" s="29">
        <f t="shared" si="6"/>
        <v>6.6171771931742818</v>
      </c>
      <c r="X30" s="29">
        <f t="shared" si="6"/>
        <v>5.5809022742432148</v>
      </c>
      <c r="Y30" s="29">
        <f t="shared" si="6"/>
        <v>5.9070318763310494</v>
      </c>
      <c r="Z30" s="29">
        <f t="shared" si="6"/>
        <v>6.5513459277876427</v>
      </c>
      <c r="AA30" s="29">
        <f t="shared" si="6"/>
        <v>4.9763139863820083</v>
      </c>
      <c r="AB30" s="29">
        <f t="shared" si="5"/>
        <v>56.704176615448183</v>
      </c>
    </row>
    <row r="31" spans="1:28" ht="15" customHeight="1">
      <c r="A31" s="46" t="s">
        <v>269</v>
      </c>
      <c r="B31" s="47">
        <v>35745</v>
      </c>
      <c r="C31" s="41">
        <v>8388</v>
      </c>
      <c r="D31" s="42">
        <v>8195</v>
      </c>
      <c r="E31" s="42">
        <v>6689</v>
      </c>
      <c r="F31" s="42">
        <v>8200</v>
      </c>
      <c r="G31" s="43">
        <v>9075</v>
      </c>
      <c r="H31" s="41">
        <v>9053</v>
      </c>
      <c r="I31" s="42">
        <v>10026</v>
      </c>
      <c r="J31" s="42">
        <v>8927</v>
      </c>
      <c r="K31" s="42">
        <v>9513</v>
      </c>
      <c r="L31" s="43">
        <v>8520</v>
      </c>
      <c r="M31" s="44">
        <f t="shared" si="2"/>
        <v>86586</v>
      </c>
      <c r="N31" s="24"/>
      <c r="O31" s="24">
        <f t="shared" si="0"/>
        <v>3.2758999682572232E-2</v>
      </c>
      <c r="P31" s="45">
        <f t="shared" si="3"/>
        <v>32.758999682572231</v>
      </c>
      <c r="R31" s="29">
        <f t="shared" si="6"/>
        <v>3.1735210003628285</v>
      </c>
      <c r="S31" s="29">
        <f t="shared" si="6"/>
        <v>3.1005012634684523</v>
      </c>
      <c r="T31" s="29">
        <f t="shared" si="6"/>
        <v>2.5307203113289174</v>
      </c>
      <c r="U31" s="29">
        <f t="shared" si="6"/>
        <v>3.1023929664968044</v>
      </c>
      <c r="V31" s="29">
        <f t="shared" si="6"/>
        <v>3.4334409964583537</v>
      </c>
      <c r="W31" s="29">
        <f t="shared" si="6"/>
        <v>3.4251175031336056</v>
      </c>
      <c r="X31" s="29">
        <f t="shared" si="6"/>
        <v>3.7932429124508484</v>
      </c>
      <c r="Y31" s="29">
        <f t="shared" si="6"/>
        <v>3.377446586819143</v>
      </c>
      <c r="Z31" s="29">
        <f t="shared" si="6"/>
        <v>3.5991541817419632</v>
      </c>
      <c r="AA31" s="29">
        <f t="shared" si="6"/>
        <v>3.2234619603113135</v>
      </c>
      <c r="AB31" s="29">
        <f t="shared" si="5"/>
        <v>32.758999682572224</v>
      </c>
    </row>
    <row r="32" spans="1:28" ht="15" customHeight="1">
      <c r="A32" s="46" t="s">
        <v>270</v>
      </c>
      <c r="B32" s="47">
        <v>23293</v>
      </c>
      <c r="C32" s="41">
        <v>6719</v>
      </c>
      <c r="D32" s="42">
        <v>4914</v>
      </c>
      <c r="E32" s="42">
        <v>5020</v>
      </c>
      <c r="F32" s="42">
        <v>6204</v>
      </c>
      <c r="G32" s="43">
        <v>4838</v>
      </c>
      <c r="H32" s="41">
        <v>8368</v>
      </c>
      <c r="I32" s="42">
        <v>7257</v>
      </c>
      <c r="J32" s="42">
        <v>6598</v>
      </c>
      <c r="K32" s="42">
        <v>6164</v>
      </c>
      <c r="L32" s="43">
        <v>4407</v>
      </c>
      <c r="M32" s="44">
        <f t="shared" si="2"/>
        <v>60489</v>
      </c>
      <c r="N32" s="24"/>
      <c r="O32" s="24">
        <f t="shared" si="0"/>
        <v>2.2885444896393319E-2</v>
      </c>
      <c r="P32" s="45">
        <f t="shared" si="3"/>
        <v>22.88544489639332</v>
      </c>
      <c r="R32" s="29">
        <f t="shared" si="6"/>
        <v>2.542070529499028</v>
      </c>
      <c r="S32" s="29">
        <f t="shared" si="6"/>
        <v>1.8591657362640608</v>
      </c>
      <c r="T32" s="29">
        <f t="shared" si="6"/>
        <v>1.8992698404651172</v>
      </c>
      <c r="U32" s="29">
        <f t="shared" si="6"/>
        <v>2.3472251175788021</v>
      </c>
      <c r="V32" s="29">
        <f t="shared" si="6"/>
        <v>1.8304118502331148</v>
      </c>
      <c r="W32" s="29">
        <f t="shared" si="6"/>
        <v>3.165954188249422</v>
      </c>
      <c r="X32" s="29">
        <f t="shared" si="6"/>
        <v>2.7456177753496722</v>
      </c>
      <c r="Y32" s="29">
        <f t="shared" si="6"/>
        <v>2.4962913162129166</v>
      </c>
      <c r="Z32" s="29">
        <f t="shared" si="6"/>
        <v>2.3320914933519883</v>
      </c>
      <c r="AA32" s="29">
        <f t="shared" si="6"/>
        <v>1.6673470491891975</v>
      </c>
      <c r="AB32" s="29">
        <f t="shared" si="5"/>
        <v>22.885444896393317</v>
      </c>
    </row>
    <row r="33" spans="1:28" ht="15" customHeight="1">
      <c r="A33" s="46" t="s">
        <v>59</v>
      </c>
      <c r="B33" s="47">
        <v>4939</v>
      </c>
      <c r="C33" s="41">
        <v>772</v>
      </c>
      <c r="D33" s="42">
        <v>1174</v>
      </c>
      <c r="E33" s="42">
        <v>1386</v>
      </c>
      <c r="F33" s="42">
        <v>1217</v>
      </c>
      <c r="G33" s="43">
        <v>869</v>
      </c>
      <c r="H33" s="41">
        <v>1141</v>
      </c>
      <c r="I33" s="42">
        <v>1871</v>
      </c>
      <c r="J33" s="42">
        <v>1800</v>
      </c>
      <c r="K33" s="42">
        <v>1115</v>
      </c>
      <c r="L33" s="43">
        <v>958</v>
      </c>
      <c r="M33" s="44">
        <f t="shared" si="2"/>
        <v>12303</v>
      </c>
      <c r="N33" s="24"/>
      <c r="O33" s="24">
        <f t="shared" si="0"/>
        <v>4.6547244715622179E-3</v>
      </c>
      <c r="P33" s="45">
        <f t="shared" si="3"/>
        <v>4.6547244715622176</v>
      </c>
      <c r="R33" s="29">
        <f t="shared" si="6"/>
        <v>0.29207894757750402</v>
      </c>
      <c r="S33" s="29">
        <f t="shared" si="6"/>
        <v>0.44417187105698147</v>
      </c>
      <c r="T33" s="29">
        <f t="shared" si="6"/>
        <v>0.52438007945909404</v>
      </c>
      <c r="U33" s="29">
        <f t="shared" si="6"/>
        <v>0.46044051710080625</v>
      </c>
      <c r="V33" s="29">
        <f t="shared" si="6"/>
        <v>0.32877798632752719</v>
      </c>
      <c r="W33" s="29">
        <f t="shared" si="6"/>
        <v>0.43168663106986022</v>
      </c>
      <c r="X33" s="29">
        <f t="shared" si="6"/>
        <v>0.70787527320920984</v>
      </c>
      <c r="Y33" s="29">
        <f t="shared" si="6"/>
        <v>0.68101309020661549</v>
      </c>
      <c r="Z33" s="29">
        <f t="shared" si="6"/>
        <v>0.42184977532243129</v>
      </c>
      <c r="AA33" s="29">
        <f t="shared" si="6"/>
        <v>0.36245030023218761</v>
      </c>
      <c r="AB33" s="29">
        <f>SUM(R33:AA33)</f>
        <v>4.6547244715622176</v>
      </c>
    </row>
    <row r="34" spans="1:28" ht="15" customHeight="1">
      <c r="A34" s="46" t="s">
        <v>244</v>
      </c>
      <c r="B34" s="47">
        <v>858</v>
      </c>
      <c r="C34" s="49">
        <v>172</v>
      </c>
      <c r="D34" s="49">
        <v>120</v>
      </c>
      <c r="E34" s="49">
        <v>156</v>
      </c>
      <c r="F34" s="49">
        <v>179</v>
      </c>
      <c r="G34" s="49">
        <v>262</v>
      </c>
      <c r="H34" s="49">
        <v>78</v>
      </c>
      <c r="I34" s="49">
        <v>887</v>
      </c>
      <c r="J34" s="49">
        <v>162</v>
      </c>
      <c r="K34" s="49">
        <v>84</v>
      </c>
      <c r="L34" s="49">
        <v>384</v>
      </c>
      <c r="M34" s="44">
        <f>SUM(C34:L34)</f>
        <v>2484</v>
      </c>
      <c r="N34" s="24"/>
      <c r="O34" s="24">
        <f t="shared" si="0"/>
        <v>9.3979806448512952E-4</v>
      </c>
      <c r="P34" s="45">
        <f t="shared" si="3"/>
        <v>0.93979806448512948</v>
      </c>
      <c r="R34" s="29">
        <f t="shared" si="6"/>
        <v>6.5074584175298822E-2</v>
      </c>
      <c r="S34" s="29">
        <f t="shared" si="6"/>
        <v>4.5400872680441039E-2</v>
      </c>
      <c r="T34" s="29">
        <f t="shared" si="6"/>
        <v>5.902113448457335E-2</v>
      </c>
      <c r="U34" s="29">
        <f t="shared" si="6"/>
        <v>6.7722968414991216E-2</v>
      </c>
      <c r="V34" s="29">
        <f t="shared" si="6"/>
        <v>9.9125238685629599E-2</v>
      </c>
      <c r="W34" s="29">
        <f t="shared" si="6"/>
        <v>2.9510567242286675E-2</v>
      </c>
      <c r="X34" s="29">
        <f t="shared" si="6"/>
        <v>0.33558811722959331</v>
      </c>
      <c r="Y34" s="29">
        <f t="shared" si="6"/>
        <v>6.1291178118595399E-2</v>
      </c>
      <c r="Z34" s="29">
        <f t="shared" si="6"/>
        <v>3.1780610876308721E-2</v>
      </c>
      <c r="AA34" s="29">
        <f t="shared" si="6"/>
        <v>0.14528279257741131</v>
      </c>
      <c r="AB34" s="29">
        <f t="shared" si="5"/>
        <v>0.93979806448512937</v>
      </c>
    </row>
    <row r="35" spans="1:28" ht="15" customHeight="1">
      <c r="A35" s="48" t="s">
        <v>160</v>
      </c>
      <c r="B35" s="47">
        <v>3588</v>
      </c>
      <c r="C35" s="41">
        <v>684</v>
      </c>
      <c r="D35" s="42">
        <v>901</v>
      </c>
      <c r="E35" s="42">
        <v>889</v>
      </c>
      <c r="F35" s="42">
        <v>746</v>
      </c>
      <c r="G35" s="43">
        <v>558</v>
      </c>
      <c r="H35" s="41">
        <v>1010</v>
      </c>
      <c r="I35" s="42">
        <v>1214</v>
      </c>
      <c r="J35" s="42">
        <v>762</v>
      </c>
      <c r="K35" s="42">
        <v>750</v>
      </c>
      <c r="L35" s="43">
        <v>594</v>
      </c>
      <c r="M35" s="44">
        <f t="shared" si="2"/>
        <v>8108</v>
      </c>
      <c r="N35" s="24"/>
      <c r="O35" s="24">
        <f t="shared" si="0"/>
        <v>3.0675856307751329E-3</v>
      </c>
      <c r="P35" s="45">
        <f t="shared" si="3"/>
        <v>3.0675856307751328</v>
      </c>
      <c r="R35" s="29">
        <f t="shared" si="6"/>
        <v>0.25878497427851394</v>
      </c>
      <c r="S35" s="29">
        <f t="shared" si="6"/>
        <v>0.34088488570897812</v>
      </c>
      <c r="T35" s="29">
        <f t="shared" si="6"/>
        <v>0.33634479844093401</v>
      </c>
      <c r="U35" s="29">
        <f t="shared" si="6"/>
        <v>0.28224209183007509</v>
      </c>
      <c r="V35" s="29">
        <f t="shared" si="6"/>
        <v>0.21111405796405083</v>
      </c>
      <c r="W35" s="29">
        <f t="shared" si="6"/>
        <v>0.38212401172704541</v>
      </c>
      <c r="X35" s="29">
        <f t="shared" si="6"/>
        <v>0.45930549528379511</v>
      </c>
      <c r="Y35" s="29">
        <f t="shared" si="6"/>
        <v>0.28829554152080061</v>
      </c>
      <c r="Z35" s="29">
        <f t="shared" si="6"/>
        <v>0.2837554542527565</v>
      </c>
      <c r="AA35" s="29">
        <f t="shared" si="6"/>
        <v>0.22473431976818312</v>
      </c>
      <c r="AB35" s="29">
        <f t="shared" si="5"/>
        <v>3.0675856307751328</v>
      </c>
    </row>
    <row r="36" spans="1:28" ht="15" customHeight="1">
      <c r="A36" s="46" t="s">
        <v>271</v>
      </c>
      <c r="B36" s="47">
        <v>4754</v>
      </c>
      <c r="C36" s="41">
        <v>1049</v>
      </c>
      <c r="D36" s="42">
        <v>1248</v>
      </c>
      <c r="E36" s="42">
        <v>1590</v>
      </c>
      <c r="F36" s="42">
        <v>1154</v>
      </c>
      <c r="G36" s="43">
        <v>721</v>
      </c>
      <c r="H36" s="41">
        <v>1433</v>
      </c>
      <c r="I36" s="42">
        <v>2051</v>
      </c>
      <c r="J36" s="42">
        <v>1536</v>
      </c>
      <c r="K36" s="42">
        <v>1037</v>
      </c>
      <c r="L36" s="43">
        <v>1011</v>
      </c>
      <c r="M36" s="44">
        <f t="shared" si="2"/>
        <v>12830</v>
      </c>
      <c r="N36" s="24"/>
      <c r="O36" s="24">
        <f t="shared" si="0"/>
        <v>4.8541099707504875E-3</v>
      </c>
      <c r="P36" s="45">
        <f t="shared" si="3"/>
        <v>4.8541099707504873</v>
      </c>
      <c r="R36" s="29">
        <f t="shared" si="6"/>
        <v>0.39687929534818872</v>
      </c>
      <c r="S36" s="29">
        <f t="shared" si="6"/>
        <v>0.47216907587658674</v>
      </c>
      <c r="T36" s="29">
        <f t="shared" si="6"/>
        <v>0.60156156301584374</v>
      </c>
      <c r="U36" s="29">
        <f t="shared" si="6"/>
        <v>0.43660505894357465</v>
      </c>
      <c r="V36" s="29">
        <f t="shared" si="6"/>
        <v>0.27278357668831654</v>
      </c>
      <c r="W36" s="29">
        <f t="shared" si="6"/>
        <v>0.54216208792560006</v>
      </c>
      <c r="X36" s="29">
        <f t="shared" si="6"/>
        <v>0.77597658222987131</v>
      </c>
      <c r="Y36" s="29">
        <f t="shared" si="6"/>
        <v>0.58113117030964523</v>
      </c>
      <c r="Z36" s="29">
        <f t="shared" si="6"/>
        <v>0.39233920808014461</v>
      </c>
      <c r="AA36" s="29">
        <f t="shared" si="6"/>
        <v>0.38250235233271573</v>
      </c>
      <c r="AB36" s="29">
        <f t="shared" si="5"/>
        <v>4.8541099707504873</v>
      </c>
    </row>
    <row r="37" spans="1:28" ht="15" customHeight="1">
      <c r="A37" s="46" t="s">
        <v>272</v>
      </c>
      <c r="B37" s="47">
        <v>4430</v>
      </c>
      <c r="C37" s="41">
        <v>865</v>
      </c>
      <c r="D37" s="42">
        <v>1247</v>
      </c>
      <c r="E37" s="42">
        <v>1242</v>
      </c>
      <c r="F37" s="42">
        <v>1130</v>
      </c>
      <c r="G37" s="43">
        <v>767</v>
      </c>
      <c r="H37" s="41">
        <v>1221</v>
      </c>
      <c r="I37" s="42">
        <v>1643</v>
      </c>
      <c r="J37" s="42">
        <v>1318</v>
      </c>
      <c r="K37" s="42">
        <v>999</v>
      </c>
      <c r="L37" s="43">
        <v>766</v>
      </c>
      <c r="M37" s="44">
        <f t="shared" si="2"/>
        <v>11198</v>
      </c>
      <c r="N37" s="24"/>
      <c r="O37" s="24">
        <f t="shared" si="0"/>
        <v>4.2366581022964898E-3</v>
      </c>
      <c r="P37" s="45">
        <f t="shared" si="3"/>
        <v>4.2366581022964898</v>
      </c>
      <c r="R37" s="29">
        <f t="shared" si="6"/>
        <v>0.32726462390484579</v>
      </c>
      <c r="S37" s="29">
        <f t="shared" si="6"/>
        <v>0.47179073527091653</v>
      </c>
      <c r="T37" s="29">
        <f t="shared" si="6"/>
        <v>0.4698990322425648</v>
      </c>
      <c r="U37" s="29">
        <f t="shared" si="6"/>
        <v>0.42752488440748648</v>
      </c>
      <c r="V37" s="29">
        <f t="shared" si="6"/>
        <v>0.29018724454915229</v>
      </c>
      <c r="W37" s="29">
        <f t="shared" si="6"/>
        <v>0.4619538795234876</v>
      </c>
      <c r="X37" s="29">
        <f t="shared" si="6"/>
        <v>0.62161361511637192</v>
      </c>
      <c r="Y37" s="29">
        <f t="shared" si="6"/>
        <v>0.49865291827351077</v>
      </c>
      <c r="Z37" s="29">
        <f t="shared" si="6"/>
        <v>0.37796226506467162</v>
      </c>
      <c r="AA37" s="29">
        <f t="shared" si="6"/>
        <v>0.28980890394348202</v>
      </c>
      <c r="AB37" s="29">
        <f t="shared" si="5"/>
        <v>4.2366581022964898</v>
      </c>
    </row>
    <row r="38" spans="1:28" ht="15" customHeight="1">
      <c r="A38" s="46" t="s">
        <v>273</v>
      </c>
      <c r="B38" s="47">
        <v>1011</v>
      </c>
      <c r="C38" s="41">
        <v>243</v>
      </c>
      <c r="D38" s="42">
        <v>247</v>
      </c>
      <c r="E38" s="42">
        <v>347</v>
      </c>
      <c r="F38" s="42">
        <v>150</v>
      </c>
      <c r="G38" s="43">
        <v>230</v>
      </c>
      <c r="H38" s="41">
        <v>219</v>
      </c>
      <c r="I38" s="42">
        <v>375</v>
      </c>
      <c r="J38" s="42">
        <v>274</v>
      </c>
      <c r="K38" s="42">
        <v>160</v>
      </c>
      <c r="L38" s="43">
        <v>295</v>
      </c>
      <c r="M38" s="44">
        <f t="shared" si="2"/>
        <v>2540</v>
      </c>
      <c r="N38" s="24"/>
      <c r="O38" s="24">
        <f t="shared" si="0"/>
        <v>9.609851384026687E-4</v>
      </c>
      <c r="P38" s="45">
        <f t="shared" si="3"/>
        <v>0.96098513840266875</v>
      </c>
      <c r="R38" s="29">
        <f t="shared" si="6"/>
        <v>9.1936767177893119E-2</v>
      </c>
      <c r="S38" s="29">
        <f t="shared" si="6"/>
        <v>9.3450129600574486E-2</v>
      </c>
      <c r="T38" s="29">
        <f t="shared" si="6"/>
        <v>0.13128419016760867</v>
      </c>
      <c r="U38" s="29">
        <f t="shared" si="6"/>
        <v>5.67510908505513E-2</v>
      </c>
      <c r="V38" s="29">
        <f t="shared" si="6"/>
        <v>8.7018339304178668E-2</v>
      </c>
      <c r="W38" s="29">
        <f t="shared" si="6"/>
        <v>8.2856592641804908E-2</v>
      </c>
      <c r="X38" s="29">
        <f t="shared" si="6"/>
        <v>0.14187772712637825</v>
      </c>
      <c r="Y38" s="29">
        <f t="shared" si="6"/>
        <v>0.10366532595367373</v>
      </c>
      <c r="Z38" s="29">
        <f t="shared" si="6"/>
        <v>6.0534496907254723E-2</v>
      </c>
      <c r="AA38" s="29">
        <f t="shared" si="6"/>
        <v>0.1116104786727509</v>
      </c>
      <c r="AB38" s="29">
        <f t="shared" si="5"/>
        <v>0.96098513840266875</v>
      </c>
    </row>
    <row r="39" spans="1:28" ht="15" customHeight="1">
      <c r="A39" s="46" t="s">
        <v>274</v>
      </c>
      <c r="B39" s="47">
        <v>18339</v>
      </c>
      <c r="C39" s="41">
        <v>6080</v>
      </c>
      <c r="D39" s="42">
        <v>3089</v>
      </c>
      <c r="E39" s="42">
        <v>4055</v>
      </c>
      <c r="F39" s="42">
        <v>5003</v>
      </c>
      <c r="G39" s="43">
        <v>3853</v>
      </c>
      <c r="H39" s="41">
        <v>6296</v>
      </c>
      <c r="I39" s="42">
        <v>4362</v>
      </c>
      <c r="J39" s="42">
        <v>5077</v>
      </c>
      <c r="K39" s="42">
        <v>5569</v>
      </c>
      <c r="L39" s="43">
        <v>3595</v>
      </c>
      <c r="M39" s="44">
        <f t="shared" si="2"/>
        <v>46979</v>
      </c>
      <c r="N39" s="24"/>
      <c r="O39" s="24">
        <f t="shared" si="0"/>
        <v>1.7774063313786996E-2</v>
      </c>
      <c r="P39" s="45">
        <f t="shared" si="3"/>
        <v>17.774063313786996</v>
      </c>
      <c r="R39" s="29">
        <f t="shared" si="6"/>
        <v>2.3003108824756793</v>
      </c>
      <c r="S39" s="29">
        <f t="shared" si="6"/>
        <v>1.1686941309156862</v>
      </c>
      <c r="T39" s="29">
        <f t="shared" si="6"/>
        <v>1.5341711559932367</v>
      </c>
      <c r="U39" s="29">
        <f t="shared" si="6"/>
        <v>1.892838050168721</v>
      </c>
      <c r="V39" s="29">
        <f t="shared" si="6"/>
        <v>1.4577463536478277</v>
      </c>
      <c r="W39" s="29">
        <f t="shared" si="6"/>
        <v>2.3820324533004733</v>
      </c>
      <c r="X39" s="29">
        <f t="shared" si="6"/>
        <v>1.6503217219340318</v>
      </c>
      <c r="Y39" s="29">
        <f t="shared" si="6"/>
        <v>1.9208352549883263</v>
      </c>
      <c r="Z39" s="29">
        <f t="shared" si="6"/>
        <v>2.1069788329781343</v>
      </c>
      <c r="AA39" s="29">
        <f t="shared" si="6"/>
        <v>1.3601344773848794</v>
      </c>
      <c r="AB39" s="29">
        <f t="shared" si="5"/>
        <v>17.774063313786993</v>
      </c>
    </row>
    <row r="40" spans="1:28" ht="15" customHeight="1">
      <c r="A40" s="46" t="s">
        <v>275</v>
      </c>
      <c r="B40" s="47">
        <v>18875</v>
      </c>
      <c r="C40" s="41">
        <v>4571</v>
      </c>
      <c r="D40" s="42">
        <v>3638</v>
      </c>
      <c r="E40" s="42">
        <v>4655</v>
      </c>
      <c r="F40" s="42">
        <v>4566</v>
      </c>
      <c r="G40" s="43">
        <v>3836</v>
      </c>
      <c r="H40" s="41">
        <v>5284</v>
      </c>
      <c r="I40" s="42">
        <v>4995</v>
      </c>
      <c r="J40" s="42">
        <v>5992</v>
      </c>
      <c r="K40" s="42">
        <v>4754</v>
      </c>
      <c r="L40" s="43">
        <v>3996</v>
      </c>
      <c r="M40" s="44">
        <f t="shared" si="2"/>
        <v>46287</v>
      </c>
      <c r="N40" s="24"/>
      <c r="O40" s="24">
        <f t="shared" si="0"/>
        <v>1.7512251614663119E-2</v>
      </c>
      <c r="P40" s="45">
        <f t="shared" si="3"/>
        <v>17.512251614663118</v>
      </c>
      <c r="R40" s="29">
        <f t="shared" si="6"/>
        <v>1.7293949085191331</v>
      </c>
      <c r="S40" s="29">
        <f t="shared" si="6"/>
        <v>1.376403123428704</v>
      </c>
      <c r="T40" s="29">
        <f t="shared" si="6"/>
        <v>1.7611755193954417</v>
      </c>
      <c r="U40" s="29">
        <f t="shared" si="6"/>
        <v>1.7275032054907813</v>
      </c>
      <c r="V40" s="29">
        <f t="shared" si="6"/>
        <v>1.4513145633514317</v>
      </c>
      <c r="W40" s="29">
        <f t="shared" si="6"/>
        <v>1.999151760362087</v>
      </c>
      <c r="X40" s="29">
        <f t="shared" si="6"/>
        <v>1.8898113253233579</v>
      </c>
      <c r="Y40" s="29">
        <f t="shared" si="6"/>
        <v>2.267016909176689</v>
      </c>
      <c r="Z40" s="29">
        <f t="shared" si="6"/>
        <v>1.7986312393568058</v>
      </c>
      <c r="AA40" s="29">
        <f t="shared" si="6"/>
        <v>1.5118490602586865</v>
      </c>
      <c r="AB40" s="29">
        <f t="shared" si="5"/>
        <v>17.512251614663118</v>
      </c>
    </row>
    <row r="41" spans="1:28" ht="15" customHeight="1">
      <c r="A41" s="46" t="s">
        <v>71</v>
      </c>
      <c r="B41" s="47">
        <v>27593</v>
      </c>
      <c r="C41" s="41">
        <v>9086</v>
      </c>
      <c r="D41" s="42">
        <v>4614</v>
      </c>
      <c r="E41" s="42">
        <v>6965</v>
      </c>
      <c r="F41" s="42">
        <v>8317</v>
      </c>
      <c r="G41" s="43">
        <v>5260</v>
      </c>
      <c r="H41" s="41">
        <v>10014</v>
      </c>
      <c r="I41" s="42">
        <v>6378</v>
      </c>
      <c r="J41" s="42">
        <v>9595</v>
      </c>
      <c r="K41" s="42">
        <v>7722</v>
      </c>
      <c r="L41" s="43">
        <v>5576</v>
      </c>
      <c r="M41" s="44">
        <f t="shared" si="2"/>
        <v>73527</v>
      </c>
      <c r="N41" s="24"/>
      <c r="O41" s="24">
        <f t="shared" si="0"/>
        <v>2.7818249713123237E-2</v>
      </c>
      <c r="P41" s="45">
        <f t="shared" si="3"/>
        <v>27.818249713123237</v>
      </c>
      <c r="R41" s="29">
        <f t="shared" si="6"/>
        <v>3.4376027431207272</v>
      </c>
      <c r="S41" s="29">
        <f t="shared" si="6"/>
        <v>1.7456635545629577</v>
      </c>
      <c r="T41" s="29">
        <f t="shared" si="6"/>
        <v>2.6351423184939318</v>
      </c>
      <c r="U41" s="29">
        <f t="shared" si="6"/>
        <v>3.1466588173602346</v>
      </c>
      <c r="V41" s="29">
        <f t="shared" si="6"/>
        <v>1.990071585825999</v>
      </c>
      <c r="W41" s="29">
        <f t="shared" si="6"/>
        <v>3.788702825182805</v>
      </c>
      <c r="X41" s="29">
        <f t="shared" si="6"/>
        <v>2.4130563829654412</v>
      </c>
      <c r="Y41" s="29">
        <f t="shared" si="6"/>
        <v>3.6301781114069316</v>
      </c>
      <c r="Z41" s="29">
        <f t="shared" si="6"/>
        <v>2.921546156986381</v>
      </c>
      <c r="AA41" s="29">
        <f t="shared" si="6"/>
        <v>2.109627217217827</v>
      </c>
      <c r="AB41" s="29">
        <f t="shared" si="5"/>
        <v>27.818249713123237</v>
      </c>
    </row>
    <row r="42" spans="1:28" ht="15" customHeight="1">
      <c r="A42" s="46" t="s">
        <v>73</v>
      </c>
      <c r="B42" s="47">
        <v>14573</v>
      </c>
      <c r="C42" s="41">
        <v>5402</v>
      </c>
      <c r="D42" s="42">
        <v>2283</v>
      </c>
      <c r="E42" s="42">
        <v>3384</v>
      </c>
      <c r="F42" s="42">
        <v>5028</v>
      </c>
      <c r="G42" s="43">
        <v>2903</v>
      </c>
      <c r="H42" s="41">
        <v>6002</v>
      </c>
      <c r="I42" s="42">
        <v>3783</v>
      </c>
      <c r="J42" s="42">
        <v>4996</v>
      </c>
      <c r="K42" s="42">
        <v>4994</v>
      </c>
      <c r="L42" s="43">
        <v>2571</v>
      </c>
      <c r="M42" s="44">
        <f t="shared" si="2"/>
        <v>41346</v>
      </c>
      <c r="N42" s="24"/>
      <c r="O42" s="24">
        <f t="shared" si="0"/>
        <v>1.5642870682045961E-2</v>
      </c>
      <c r="P42" s="45">
        <f t="shared" si="3"/>
        <v>15.642870682045961</v>
      </c>
      <c r="R42" s="29">
        <f t="shared" ref="R42:AA53" si="7">C42/$M42*$P42</f>
        <v>2.0437959518311879</v>
      </c>
      <c r="S42" s="29">
        <f t="shared" si="7"/>
        <v>0.86375160274539087</v>
      </c>
      <c r="T42" s="29">
        <f t="shared" si="7"/>
        <v>1.2803046095884374</v>
      </c>
      <c r="U42" s="29">
        <f t="shared" si="7"/>
        <v>1.9022965653104797</v>
      </c>
      <c r="V42" s="29">
        <f t="shared" si="7"/>
        <v>1.098322778261003</v>
      </c>
      <c r="W42" s="29">
        <f t="shared" si="7"/>
        <v>2.2708003152333927</v>
      </c>
      <c r="X42" s="29">
        <f t="shared" si="7"/>
        <v>1.4312625112509039</v>
      </c>
      <c r="Y42" s="29">
        <f t="shared" si="7"/>
        <v>1.8901896659290287</v>
      </c>
      <c r="Z42" s="29">
        <f t="shared" si="7"/>
        <v>1.8894329847176881</v>
      </c>
      <c r="AA42" s="29">
        <f t="shared" si="7"/>
        <v>0.97271369717844935</v>
      </c>
      <c r="AB42" s="29">
        <f t="shared" si="5"/>
        <v>15.642870682045961</v>
      </c>
    </row>
    <row r="43" spans="1:28" ht="15" customHeight="1">
      <c r="A43" s="46" t="s">
        <v>75</v>
      </c>
      <c r="B43" s="47">
        <v>3267</v>
      </c>
      <c r="C43" s="41">
        <v>789</v>
      </c>
      <c r="D43" s="42">
        <v>664</v>
      </c>
      <c r="E43" s="42">
        <v>782</v>
      </c>
      <c r="F43" s="42">
        <v>893</v>
      </c>
      <c r="G43" s="43">
        <v>565</v>
      </c>
      <c r="H43" s="41">
        <v>1082</v>
      </c>
      <c r="I43" s="42">
        <v>1053</v>
      </c>
      <c r="J43" s="42">
        <v>892</v>
      </c>
      <c r="K43" s="42">
        <v>974</v>
      </c>
      <c r="L43" s="43">
        <v>675</v>
      </c>
      <c r="M43" s="44">
        <f t="shared" si="2"/>
        <v>8369</v>
      </c>
      <c r="N43" s="24"/>
      <c r="O43" s="24">
        <f t="shared" si="0"/>
        <v>3.1663325288550921E-3</v>
      </c>
      <c r="P43" s="45">
        <f t="shared" si="3"/>
        <v>3.1663325288550923</v>
      </c>
      <c r="R43" s="29">
        <f t="shared" si="7"/>
        <v>0.29851073787389987</v>
      </c>
      <c r="S43" s="29">
        <f t="shared" si="7"/>
        <v>0.25121816216510706</v>
      </c>
      <c r="T43" s="29">
        <f t="shared" si="7"/>
        <v>0.29586235363420743</v>
      </c>
      <c r="U43" s="29">
        <f t="shared" si="7"/>
        <v>0.33785816086361542</v>
      </c>
      <c r="V43" s="29">
        <f t="shared" si="7"/>
        <v>0.21376244220374324</v>
      </c>
      <c r="W43" s="29">
        <f t="shared" si="7"/>
        <v>0.40936453533531003</v>
      </c>
      <c r="X43" s="29">
        <f t="shared" si="7"/>
        <v>0.39839265777087018</v>
      </c>
      <c r="Y43" s="29">
        <f t="shared" si="7"/>
        <v>0.3374798202579451</v>
      </c>
      <c r="Z43" s="29">
        <f t="shared" si="7"/>
        <v>0.36850374992291313</v>
      </c>
      <c r="AA43" s="29">
        <f t="shared" si="7"/>
        <v>0.25537990882748085</v>
      </c>
      <c r="AB43" s="29">
        <f t="shared" si="5"/>
        <v>3.1663325288550923</v>
      </c>
    </row>
    <row r="44" spans="1:28" ht="15" customHeight="1">
      <c r="A44" s="46" t="s">
        <v>77</v>
      </c>
      <c r="B44" s="47">
        <v>34418</v>
      </c>
      <c r="C44" s="41">
        <v>11481</v>
      </c>
      <c r="D44" s="42">
        <v>6636</v>
      </c>
      <c r="E44" s="42">
        <v>6573</v>
      </c>
      <c r="F44" s="42">
        <v>10330</v>
      </c>
      <c r="G44" s="43">
        <v>8274</v>
      </c>
      <c r="H44" s="41">
        <v>11725</v>
      </c>
      <c r="I44" s="42">
        <v>7742</v>
      </c>
      <c r="J44" s="42">
        <v>8579</v>
      </c>
      <c r="K44" s="42">
        <v>11305</v>
      </c>
      <c r="L44" s="43">
        <v>8142</v>
      </c>
      <c r="M44" s="44">
        <f t="shared" si="2"/>
        <v>90787</v>
      </c>
      <c r="N44" s="24"/>
      <c r="O44" s="24">
        <f t="shared" si="0"/>
        <v>3.4348408566993338E-2</v>
      </c>
      <c r="P44" s="45">
        <f t="shared" si="3"/>
        <v>34.348408566993335</v>
      </c>
      <c r="R44" s="29">
        <f t="shared" si="7"/>
        <v>4.343728493701196</v>
      </c>
      <c r="S44" s="29">
        <f t="shared" si="7"/>
        <v>2.5106682592283893</v>
      </c>
      <c r="T44" s="29">
        <f t="shared" si="7"/>
        <v>2.4868328010711576</v>
      </c>
      <c r="U44" s="29">
        <f t="shared" si="7"/>
        <v>3.9082584565746323</v>
      </c>
      <c r="V44" s="29">
        <f t="shared" si="7"/>
        <v>3.1303901713164093</v>
      </c>
      <c r="W44" s="29">
        <f t="shared" si="7"/>
        <v>4.4360436014847595</v>
      </c>
      <c r="X44" s="29">
        <f t="shared" si="7"/>
        <v>2.9291129690997875</v>
      </c>
      <c r="Y44" s="29">
        <f t="shared" si="7"/>
        <v>3.2457840560458635</v>
      </c>
      <c r="Z44" s="29">
        <f t="shared" si="7"/>
        <v>4.2771405471032153</v>
      </c>
      <c r="AA44" s="29">
        <f t="shared" si="7"/>
        <v>3.0804492113679243</v>
      </c>
      <c r="AB44" s="29">
        <f t="shared" si="5"/>
        <v>34.348408566993335</v>
      </c>
    </row>
    <row r="45" spans="1:28" ht="15" customHeight="1">
      <c r="A45" s="46" t="s">
        <v>194</v>
      </c>
      <c r="B45" s="47">
        <v>20977</v>
      </c>
      <c r="C45" s="41">
        <v>4247</v>
      </c>
      <c r="D45" s="42">
        <v>3754</v>
      </c>
      <c r="E45" s="42">
        <v>4505</v>
      </c>
      <c r="F45" s="42">
        <v>5426</v>
      </c>
      <c r="G45" s="43">
        <v>4994</v>
      </c>
      <c r="H45" s="41">
        <v>5165</v>
      </c>
      <c r="I45" s="42">
        <v>4187</v>
      </c>
      <c r="J45" s="42">
        <v>6063</v>
      </c>
      <c r="K45" s="42">
        <v>5078</v>
      </c>
      <c r="L45" s="43">
        <v>4961</v>
      </c>
      <c r="M45" s="44">
        <f t="shared" si="2"/>
        <v>48380</v>
      </c>
      <c r="N45" s="24"/>
      <c r="O45" s="24">
        <f t="shared" si="0"/>
        <v>1.8304118502331147E-2</v>
      </c>
      <c r="P45" s="45">
        <f t="shared" si="3"/>
        <v>18.304118502331146</v>
      </c>
      <c r="R45" s="29">
        <f t="shared" si="7"/>
        <v>1.6068125522819425</v>
      </c>
      <c r="S45" s="29">
        <f t="shared" si="7"/>
        <v>1.420290633686464</v>
      </c>
      <c r="T45" s="29">
        <f t="shared" si="7"/>
        <v>1.7044244285448908</v>
      </c>
      <c r="U45" s="29">
        <f t="shared" si="7"/>
        <v>2.0528761263672757</v>
      </c>
      <c r="V45" s="29">
        <f t="shared" si="7"/>
        <v>1.8894329847176881</v>
      </c>
      <c r="W45" s="29">
        <f t="shared" si="7"/>
        <v>1.9541292282873166</v>
      </c>
      <c r="X45" s="29">
        <f t="shared" si="7"/>
        <v>1.584112115941722</v>
      </c>
      <c r="Y45" s="29">
        <f t="shared" si="7"/>
        <v>2.2938790921792838</v>
      </c>
      <c r="Z45" s="29">
        <f t="shared" si="7"/>
        <v>1.9212135955939968</v>
      </c>
      <c r="AA45" s="29">
        <f t="shared" si="7"/>
        <v>1.8769477447305665</v>
      </c>
      <c r="AB45" s="29">
        <f t="shared" si="5"/>
        <v>18.304118502331143</v>
      </c>
    </row>
    <row r="46" spans="1:28" ht="15" customHeight="1">
      <c r="A46" s="46" t="s">
        <v>81</v>
      </c>
      <c r="B46" s="47">
        <v>32895</v>
      </c>
      <c r="C46" s="41">
        <v>7921</v>
      </c>
      <c r="D46" s="42">
        <v>6605</v>
      </c>
      <c r="E46" s="42">
        <v>7632</v>
      </c>
      <c r="F46" s="42">
        <v>8870</v>
      </c>
      <c r="G46" s="43">
        <v>6125</v>
      </c>
      <c r="H46" s="41">
        <v>9820</v>
      </c>
      <c r="I46" s="42">
        <v>10066</v>
      </c>
      <c r="J46" s="42">
        <v>10009</v>
      </c>
      <c r="K46" s="42">
        <v>8430</v>
      </c>
      <c r="L46" s="43">
        <v>6759</v>
      </c>
      <c r="M46" s="44">
        <f t="shared" si="2"/>
        <v>82237</v>
      </c>
      <c r="N46" s="24"/>
      <c r="O46" s="24">
        <f t="shared" si="0"/>
        <v>3.1113596388511914E-2</v>
      </c>
      <c r="P46" s="45">
        <f t="shared" si="3"/>
        <v>31.113596388511915</v>
      </c>
      <c r="R46" s="29">
        <f t="shared" si="7"/>
        <v>2.9968359375147791</v>
      </c>
      <c r="S46" s="29">
        <f t="shared" si="7"/>
        <v>2.4989397004526088</v>
      </c>
      <c r="T46" s="29">
        <f t="shared" si="7"/>
        <v>2.88749550247605</v>
      </c>
      <c r="U46" s="29">
        <f t="shared" si="7"/>
        <v>3.3558811722959336</v>
      </c>
      <c r="V46" s="29">
        <f t="shared" si="7"/>
        <v>2.3173362097308448</v>
      </c>
      <c r="W46" s="29">
        <f t="shared" si="7"/>
        <v>3.7153047476827585</v>
      </c>
      <c r="X46" s="29">
        <f t="shared" si="7"/>
        <v>3.8083765366776623</v>
      </c>
      <c r="Y46" s="29">
        <f t="shared" si="7"/>
        <v>3.7868111221544529</v>
      </c>
      <c r="Z46" s="29">
        <f t="shared" si="7"/>
        <v>3.189411305800983</v>
      </c>
      <c r="AA46" s="29">
        <f t="shared" si="7"/>
        <v>2.5572041537258419</v>
      </c>
      <c r="AB46" s="29">
        <f t="shared" si="5"/>
        <v>31.113596388511919</v>
      </c>
    </row>
    <row r="47" spans="1:28" ht="15" customHeight="1">
      <c r="A47" s="46" t="s">
        <v>276</v>
      </c>
      <c r="B47" s="47">
        <v>63764</v>
      </c>
      <c r="C47" s="41">
        <v>17461</v>
      </c>
      <c r="D47" s="42">
        <v>12664</v>
      </c>
      <c r="E47" s="42">
        <v>16089</v>
      </c>
      <c r="F47" s="42">
        <v>18660</v>
      </c>
      <c r="G47" s="43">
        <v>14204</v>
      </c>
      <c r="H47" s="41">
        <v>20081</v>
      </c>
      <c r="I47" s="42">
        <v>18498</v>
      </c>
      <c r="J47" s="42">
        <v>20584</v>
      </c>
      <c r="K47" s="42">
        <v>18593</v>
      </c>
      <c r="L47" s="43">
        <v>15189</v>
      </c>
      <c r="M47" s="44">
        <f t="shared" si="2"/>
        <v>172023</v>
      </c>
      <c r="N47" s="24"/>
      <c r="O47" s="24">
        <f t="shared" si="0"/>
        <v>6.5083286009229246E-2</v>
      </c>
      <c r="P47" s="45">
        <f t="shared" si="3"/>
        <v>65.083286009229241</v>
      </c>
      <c r="R47" s="29">
        <f t="shared" si="7"/>
        <v>6.6062053156098415</v>
      </c>
      <c r="S47" s="29">
        <f t="shared" si="7"/>
        <v>4.7913054302092117</v>
      </c>
      <c r="T47" s="29">
        <f t="shared" si="7"/>
        <v>6.0871220046301326</v>
      </c>
      <c r="U47" s="29">
        <f t="shared" si="7"/>
        <v>7.0598357018085816</v>
      </c>
      <c r="V47" s="29">
        <f t="shared" si="7"/>
        <v>5.3739499629415377</v>
      </c>
      <c r="W47" s="29">
        <f t="shared" si="7"/>
        <v>7.5974577024661372</v>
      </c>
      <c r="X47" s="29">
        <f t="shared" si="7"/>
        <v>6.9985445236899864</v>
      </c>
      <c r="Y47" s="29">
        <f t="shared" si="7"/>
        <v>7.7877630271183191</v>
      </c>
      <c r="Z47" s="29">
        <f t="shared" si="7"/>
        <v>7.0344868812286681</v>
      </c>
      <c r="AA47" s="29">
        <f t="shared" si="7"/>
        <v>5.746615459526824</v>
      </c>
      <c r="AB47" s="29">
        <f t="shared" si="5"/>
        <v>65.083286009229241</v>
      </c>
    </row>
    <row r="48" spans="1:28" ht="15" customHeight="1">
      <c r="A48" s="46" t="s">
        <v>277</v>
      </c>
      <c r="B48" s="47">
        <v>16200</v>
      </c>
      <c r="C48" s="41">
        <v>3799</v>
      </c>
      <c r="D48" s="42">
        <v>3321</v>
      </c>
      <c r="E48" s="42">
        <v>3673</v>
      </c>
      <c r="F48" s="42">
        <v>3664</v>
      </c>
      <c r="G48" s="43">
        <v>4644</v>
      </c>
      <c r="H48" s="41">
        <v>4243</v>
      </c>
      <c r="I48" s="42">
        <v>3992</v>
      </c>
      <c r="J48" s="42">
        <v>4217</v>
      </c>
      <c r="K48" s="42">
        <v>5336</v>
      </c>
      <c r="L48" s="43">
        <v>5177</v>
      </c>
      <c r="M48" s="44">
        <f t="shared" si="2"/>
        <v>42066</v>
      </c>
      <c r="N48" s="24"/>
      <c r="O48" s="24">
        <f t="shared" si="0"/>
        <v>1.5915275918128607E-2</v>
      </c>
      <c r="P48" s="45">
        <f t="shared" si="3"/>
        <v>15.915275918128607</v>
      </c>
      <c r="R48" s="29">
        <f t="shared" si="7"/>
        <v>1.4373159609416295</v>
      </c>
      <c r="S48" s="29">
        <f t="shared" si="7"/>
        <v>1.2564691514312059</v>
      </c>
      <c r="T48" s="29">
        <f t="shared" si="7"/>
        <v>1.3896450446271664</v>
      </c>
      <c r="U48" s="29">
        <f t="shared" si="7"/>
        <v>1.3862399791761331</v>
      </c>
      <c r="V48" s="29">
        <f t="shared" si="7"/>
        <v>1.7570137727330684</v>
      </c>
      <c r="W48" s="29">
        <f t="shared" si="7"/>
        <v>1.605299189859261</v>
      </c>
      <c r="X48" s="29">
        <f t="shared" si="7"/>
        <v>1.5103356978360054</v>
      </c>
      <c r="Y48" s="29">
        <f t="shared" si="7"/>
        <v>1.5954623341118321</v>
      </c>
      <c r="Z48" s="29">
        <f t="shared" si="7"/>
        <v>2.0188254718569447</v>
      </c>
      <c r="AA48" s="29">
        <f t="shared" si="7"/>
        <v>1.9586693155553605</v>
      </c>
      <c r="AB48" s="29">
        <f t="shared" si="5"/>
        <v>15.915275918128607</v>
      </c>
    </row>
    <row r="49" spans="1:28" ht="15" customHeight="1">
      <c r="A49" s="46" t="s">
        <v>278</v>
      </c>
      <c r="B49" s="47">
        <v>21266</v>
      </c>
      <c r="C49" s="41">
        <v>5289</v>
      </c>
      <c r="D49" s="42">
        <v>7301</v>
      </c>
      <c r="E49" s="42">
        <v>5452</v>
      </c>
      <c r="F49" s="42">
        <v>4694</v>
      </c>
      <c r="G49" s="43">
        <v>3188</v>
      </c>
      <c r="H49" s="41">
        <v>6134</v>
      </c>
      <c r="I49" s="42">
        <v>7189</v>
      </c>
      <c r="J49" s="42">
        <v>7550</v>
      </c>
      <c r="K49" s="42">
        <v>4406</v>
      </c>
      <c r="L49" s="43">
        <v>2667</v>
      </c>
      <c r="M49" s="44">
        <f t="shared" si="2"/>
        <v>53870</v>
      </c>
      <c r="N49" s="24"/>
      <c r="O49" s="24">
        <f t="shared" si="0"/>
        <v>2.0381208427461325E-2</v>
      </c>
      <c r="P49" s="45">
        <f t="shared" si="3"/>
        <v>20.381208427461324</v>
      </c>
      <c r="R49" s="29">
        <f t="shared" si="7"/>
        <v>2.001043463390439</v>
      </c>
      <c r="S49" s="29">
        <f t="shared" si="7"/>
        <v>2.7622647619991669</v>
      </c>
      <c r="T49" s="29">
        <f t="shared" si="7"/>
        <v>2.0627129821147046</v>
      </c>
      <c r="U49" s="29">
        <f t="shared" si="7"/>
        <v>1.7759308030165855</v>
      </c>
      <c r="V49" s="29">
        <f t="shared" si="7"/>
        <v>1.2061498508770503</v>
      </c>
      <c r="W49" s="29">
        <f t="shared" si="7"/>
        <v>2.3207412751818781</v>
      </c>
      <c r="X49" s="29">
        <f t="shared" si="7"/>
        <v>2.7198906141640884</v>
      </c>
      <c r="Y49" s="29">
        <f t="shared" si="7"/>
        <v>2.8564715728110821</v>
      </c>
      <c r="Z49" s="29">
        <f t="shared" si="7"/>
        <v>1.6669687085835267</v>
      </c>
      <c r="AA49" s="29">
        <f t="shared" si="7"/>
        <v>1.009034395322802</v>
      </c>
      <c r="AB49" s="29">
        <f t="shared" si="5"/>
        <v>20.381208427461328</v>
      </c>
    </row>
    <row r="50" spans="1:28" ht="15" customHeight="1">
      <c r="A50" s="46" t="s">
        <v>279</v>
      </c>
      <c r="B50" s="47">
        <v>29977</v>
      </c>
      <c r="C50" s="41">
        <v>8927</v>
      </c>
      <c r="D50" s="42">
        <v>6143</v>
      </c>
      <c r="E50" s="42">
        <v>7697</v>
      </c>
      <c r="F50" s="42">
        <v>7510</v>
      </c>
      <c r="G50" s="43">
        <v>6528</v>
      </c>
      <c r="H50" s="41">
        <v>9519</v>
      </c>
      <c r="I50" s="42">
        <v>8132</v>
      </c>
      <c r="J50" s="42">
        <v>9538</v>
      </c>
      <c r="K50" s="42">
        <v>8108</v>
      </c>
      <c r="L50" s="43">
        <v>6497</v>
      </c>
      <c r="M50" s="44">
        <f t="shared" si="2"/>
        <v>78599</v>
      </c>
      <c r="N50" s="24"/>
      <c r="O50" s="24">
        <f t="shared" si="0"/>
        <v>2.9737193265083211E-2</v>
      </c>
      <c r="P50" s="45">
        <f t="shared" si="3"/>
        <v>29.73719326508321</v>
      </c>
      <c r="R50" s="29">
        <f t="shared" si="7"/>
        <v>3.377446586819143</v>
      </c>
      <c r="S50" s="29">
        <f t="shared" si="7"/>
        <v>2.324146340632911</v>
      </c>
      <c r="T50" s="29">
        <f t="shared" si="7"/>
        <v>2.9120876418446224</v>
      </c>
      <c r="U50" s="29">
        <f t="shared" si="7"/>
        <v>2.8413379485842687</v>
      </c>
      <c r="V50" s="29">
        <f t="shared" si="7"/>
        <v>2.4698074738159925</v>
      </c>
      <c r="W50" s="29">
        <f t="shared" si="7"/>
        <v>3.6014242253759852</v>
      </c>
      <c r="X50" s="29">
        <f t="shared" si="7"/>
        <v>3.076665805311221</v>
      </c>
      <c r="Y50" s="29">
        <f t="shared" si="7"/>
        <v>3.6086126968837218</v>
      </c>
      <c r="Z50" s="29">
        <f t="shared" si="7"/>
        <v>3.0675856307751328</v>
      </c>
      <c r="AA50" s="29">
        <f t="shared" si="7"/>
        <v>2.4580789150402116</v>
      </c>
      <c r="AB50" s="29">
        <f t="shared" si="5"/>
        <v>29.737193265083206</v>
      </c>
    </row>
    <row r="51" spans="1:28" ht="15" customHeight="1">
      <c r="A51" s="46" t="s">
        <v>280</v>
      </c>
      <c r="B51" s="47">
        <v>7827</v>
      </c>
      <c r="C51" s="41">
        <v>1888</v>
      </c>
      <c r="D51" s="42">
        <v>1608</v>
      </c>
      <c r="E51" s="42">
        <v>1669</v>
      </c>
      <c r="F51" s="42">
        <v>1534</v>
      </c>
      <c r="G51" s="43">
        <v>1795</v>
      </c>
      <c r="H51" s="41">
        <v>2092</v>
      </c>
      <c r="I51" s="42">
        <v>2048</v>
      </c>
      <c r="J51" s="42">
        <v>2166</v>
      </c>
      <c r="K51" s="42">
        <v>1713</v>
      </c>
      <c r="L51" s="43">
        <v>2066</v>
      </c>
      <c r="M51" s="44">
        <f t="shared" si="2"/>
        <v>18579</v>
      </c>
      <c r="N51" s="24"/>
      <c r="O51" s="24">
        <f t="shared" si="0"/>
        <v>7.0291901127492841E-3</v>
      </c>
      <c r="P51" s="45">
        <f t="shared" si="3"/>
        <v>7.0291901127492844</v>
      </c>
      <c r="R51" s="29">
        <f t="shared" si="7"/>
        <v>0.71430706350560569</v>
      </c>
      <c r="S51" s="29">
        <f t="shared" si="7"/>
        <v>0.60837169391790991</v>
      </c>
      <c r="T51" s="29">
        <f t="shared" si="7"/>
        <v>0.63145047086380079</v>
      </c>
      <c r="U51" s="29">
        <f t="shared" si="7"/>
        <v>0.58037448909830458</v>
      </c>
      <c r="V51" s="29">
        <f t="shared" si="7"/>
        <v>0.67912138717826387</v>
      </c>
      <c r="W51" s="29">
        <f t="shared" si="7"/>
        <v>0.7914885470623555</v>
      </c>
      <c r="X51" s="29">
        <f t="shared" si="7"/>
        <v>0.77484156041286045</v>
      </c>
      <c r="Y51" s="29">
        <f t="shared" si="7"/>
        <v>0.81948575188196082</v>
      </c>
      <c r="Z51" s="29">
        <f t="shared" si="7"/>
        <v>0.64809745751329584</v>
      </c>
      <c r="AA51" s="29">
        <f t="shared" si="7"/>
        <v>0.78165169131492662</v>
      </c>
      <c r="AB51" s="29">
        <f t="shared" si="5"/>
        <v>7.0291901127492835</v>
      </c>
    </row>
    <row r="52" spans="1:28" ht="15" customHeight="1">
      <c r="A52" s="46" t="s">
        <v>281</v>
      </c>
      <c r="B52" s="47">
        <v>4803</v>
      </c>
      <c r="C52" s="41">
        <v>563</v>
      </c>
      <c r="D52" s="42">
        <v>1478</v>
      </c>
      <c r="E52" s="42">
        <v>1180</v>
      </c>
      <c r="F52" s="42">
        <v>910</v>
      </c>
      <c r="G52" s="43">
        <v>721</v>
      </c>
      <c r="H52" s="41">
        <v>869</v>
      </c>
      <c r="I52" s="42">
        <v>2138</v>
      </c>
      <c r="J52" s="42">
        <v>1503</v>
      </c>
      <c r="K52" s="42">
        <v>974</v>
      </c>
      <c r="L52" s="43">
        <v>708</v>
      </c>
      <c r="M52" s="44">
        <f t="shared" si="2"/>
        <v>11044</v>
      </c>
      <c r="N52" s="24"/>
      <c r="O52" s="24">
        <f t="shared" si="0"/>
        <v>4.1783936490232569E-3</v>
      </c>
      <c r="P52" s="45">
        <f t="shared" si="3"/>
        <v>4.1783936490232572</v>
      </c>
      <c r="R52" s="29">
        <f t="shared" si="7"/>
        <v>0.21300576099240257</v>
      </c>
      <c r="S52" s="29">
        <f t="shared" si="7"/>
        <v>0.55918741518076542</v>
      </c>
      <c r="T52" s="29">
        <f t="shared" si="7"/>
        <v>0.44644191469100358</v>
      </c>
      <c r="U52" s="29">
        <f t="shared" si="7"/>
        <v>0.34428995116001121</v>
      </c>
      <c r="V52" s="29">
        <f t="shared" si="7"/>
        <v>0.2727835766883166</v>
      </c>
      <c r="W52" s="29">
        <f t="shared" si="7"/>
        <v>0.32877798632752719</v>
      </c>
      <c r="X52" s="29">
        <f t="shared" si="7"/>
        <v>0.80889221492319119</v>
      </c>
      <c r="Y52" s="29">
        <f t="shared" si="7"/>
        <v>0.56864593032252397</v>
      </c>
      <c r="Z52" s="29">
        <f t="shared" si="7"/>
        <v>0.36850374992291313</v>
      </c>
      <c r="AA52" s="29">
        <f t="shared" si="7"/>
        <v>0.26786514881460216</v>
      </c>
      <c r="AB52" s="29">
        <f t="shared" si="5"/>
        <v>4.1783936490232572</v>
      </c>
    </row>
    <row r="53" spans="1:28" ht="15" customHeight="1">
      <c r="A53" s="46" t="s">
        <v>282</v>
      </c>
      <c r="B53" s="47">
        <v>2463</v>
      </c>
      <c r="C53" s="50">
        <v>339</v>
      </c>
      <c r="D53" s="51">
        <v>424</v>
      </c>
      <c r="E53" s="51">
        <v>476</v>
      </c>
      <c r="F53" s="51">
        <v>428</v>
      </c>
      <c r="G53" s="52">
        <v>574</v>
      </c>
      <c r="H53" s="50">
        <v>414</v>
      </c>
      <c r="I53" s="51">
        <v>552</v>
      </c>
      <c r="J53" s="51">
        <v>656</v>
      </c>
      <c r="K53" s="51">
        <v>528</v>
      </c>
      <c r="L53" s="52">
        <v>642</v>
      </c>
      <c r="M53" s="44">
        <f t="shared" si="2"/>
        <v>5033</v>
      </c>
      <c r="N53" s="24"/>
      <c r="O53" s="24">
        <f t="shared" si="0"/>
        <v>1.9041882683388312E-3</v>
      </c>
      <c r="P53" s="45">
        <f t="shared" si="3"/>
        <v>1.9041882683388311</v>
      </c>
      <c r="R53" s="29">
        <f t="shared" si="7"/>
        <v>0.12825746532224594</v>
      </c>
      <c r="S53" s="29">
        <f t="shared" si="7"/>
        <v>0.160416416804225</v>
      </c>
      <c r="T53" s="29">
        <f t="shared" si="7"/>
        <v>0.18009012829908277</v>
      </c>
      <c r="U53" s="29">
        <f t="shared" si="7"/>
        <v>0.16192977922690635</v>
      </c>
      <c r="V53" s="29">
        <f t="shared" si="7"/>
        <v>0.2171675076547763</v>
      </c>
      <c r="W53" s="29">
        <f t="shared" si="7"/>
        <v>0.15663301074752159</v>
      </c>
      <c r="X53" s="29">
        <f t="shared" si="7"/>
        <v>0.20884401433002878</v>
      </c>
      <c r="Y53" s="29">
        <f t="shared" si="7"/>
        <v>0.2481914373197443</v>
      </c>
      <c r="Z53" s="29">
        <f t="shared" si="7"/>
        <v>0.19976383979394055</v>
      </c>
      <c r="AA53" s="29">
        <f t="shared" si="7"/>
        <v>0.24289466884035957</v>
      </c>
      <c r="AB53" s="29">
        <f t="shared" si="5"/>
        <v>1.9041882683388309</v>
      </c>
    </row>
    <row r="54" spans="1:28" s="24" customFormat="1" ht="15" customHeight="1">
      <c r="A54" s="46"/>
      <c r="B54" s="47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4">
        <f>SUM(M4:M53)</f>
        <v>2643121</v>
      </c>
      <c r="N54" s="53"/>
      <c r="O54" s="24">
        <f>SUM(O4:O53)</f>
        <v>1</v>
      </c>
      <c r="P54" s="45">
        <f>SUM(P4:P53)</f>
        <v>1000</v>
      </c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9">
        <f>SUM(AB4:AB53)</f>
        <v>1000</v>
      </c>
    </row>
    <row r="55" spans="1:28">
      <c r="B55" s="2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4"/>
    </row>
    <row r="56" spans="1:28">
      <c r="A56" s="54" t="s">
        <v>283</v>
      </c>
      <c r="B56" s="47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4"/>
    </row>
  </sheetData>
  <mergeCells count="4">
    <mergeCell ref="C2:G2"/>
    <mergeCell ref="H2:L2"/>
    <mergeCell ref="R2:V2"/>
    <mergeCell ref="W2:AA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TPU</vt:lpstr>
      <vt:lpstr>sample size for each TPU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Richard Walker</cp:lastModifiedBy>
  <dcterms:created xsi:type="dcterms:W3CDTF">2013-09-12T06:40:24Z</dcterms:created>
  <dcterms:modified xsi:type="dcterms:W3CDTF">2013-10-25T07:19:26Z</dcterms:modified>
</cp:coreProperties>
</file>