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360" yWindow="300" windowWidth="15480" windowHeight="11640"/>
  </bookViews>
  <sheets>
    <sheet name="Caratula" sheetId="5" r:id="rId1"/>
    <sheet name="Cuadro01" sheetId="1" r:id="rId2"/>
    <sheet name="Cuadro02" sheetId="2" r:id="rId3"/>
    <sheet name="Cuadro03" sheetId="3" r:id="rId4"/>
    <sheet name="Cuadro04" sheetId="4" r:id="rId5"/>
    <sheet name="Cuadro05" sheetId="6" r:id="rId6"/>
    <sheet name="Cuadro06" sheetId="7" r:id="rId7"/>
  </sheets>
  <externalReferences>
    <externalReference r:id="rId8"/>
  </externalReferences>
  <definedNames>
    <definedName name="_xlnm.Print_Area" localSheetId="0">Caratula!$A$1:$K$27</definedName>
  </definedNames>
  <calcPr calcId="125725"/>
</workbook>
</file>

<file path=xl/calcChain.xml><?xml version="1.0" encoding="utf-8"?>
<calcChain xmlns="http://schemas.openxmlformats.org/spreadsheetml/2006/main">
  <c r="I8" i="6"/>
  <c r="G8"/>
  <c r="K8"/>
  <c r="M8"/>
  <c r="A39" i="7"/>
  <c r="H10"/>
  <c r="H7" s="1"/>
  <c r="K11"/>
  <c r="L11"/>
  <c r="K12"/>
  <c r="L12"/>
  <c r="K13"/>
  <c r="L13"/>
  <c r="K14"/>
  <c r="L14"/>
  <c r="K17"/>
  <c r="L17"/>
  <c r="K18"/>
  <c r="L18"/>
  <c r="K19"/>
  <c r="L19"/>
  <c r="K20"/>
  <c r="L20"/>
  <c r="K21"/>
  <c r="L21"/>
  <c r="K22"/>
  <c r="L22"/>
  <c r="K25"/>
  <c r="L25"/>
  <c r="K26"/>
  <c r="L26"/>
  <c r="K27"/>
  <c r="L27"/>
  <c r="K28"/>
  <c r="L28"/>
  <c r="K29"/>
  <c r="L29"/>
  <c r="K30"/>
  <c r="L30"/>
  <c r="K33"/>
  <c r="L33"/>
  <c r="K34"/>
  <c r="L34"/>
  <c r="K35"/>
  <c r="L35"/>
  <c r="K36"/>
  <c r="L36"/>
  <c r="K37"/>
  <c r="L37"/>
  <c r="I11"/>
  <c r="J11"/>
  <c r="I12"/>
  <c r="J12"/>
  <c r="I13"/>
  <c r="J13"/>
  <c r="I14"/>
  <c r="J14"/>
  <c r="I17"/>
  <c r="J17"/>
  <c r="I18"/>
  <c r="J18"/>
  <c r="I19"/>
  <c r="J19"/>
  <c r="I20"/>
  <c r="J20"/>
  <c r="I21"/>
  <c r="J21"/>
  <c r="I22"/>
  <c r="J22"/>
  <c r="I25"/>
  <c r="J25"/>
  <c r="I26"/>
  <c r="J26"/>
  <c r="I27"/>
  <c r="J27"/>
  <c r="I28"/>
  <c r="J28"/>
  <c r="I29"/>
  <c r="J29"/>
  <c r="I30"/>
  <c r="J30"/>
  <c r="I33"/>
  <c r="J33"/>
  <c r="I34"/>
  <c r="F34" s="1"/>
  <c r="G34" s="1"/>
  <c r="J34"/>
  <c r="I35"/>
  <c r="F35" s="1"/>
  <c r="J35"/>
  <c r="I36"/>
  <c r="F36" s="1"/>
  <c r="J36"/>
  <c r="I37"/>
  <c r="F37" s="1"/>
  <c r="J37"/>
  <c r="D11"/>
  <c r="E11"/>
  <c r="D12"/>
  <c r="E12"/>
  <c r="D13"/>
  <c r="E13"/>
  <c r="D14"/>
  <c r="E14"/>
  <c r="D17"/>
  <c r="E17"/>
  <c r="D18"/>
  <c r="E18"/>
  <c r="D19"/>
  <c r="E19"/>
  <c r="D20"/>
  <c r="E20"/>
  <c r="D21"/>
  <c r="E21"/>
  <c r="D22"/>
  <c r="E22"/>
  <c r="D25"/>
  <c r="E25"/>
  <c r="D26"/>
  <c r="E26"/>
  <c r="D27"/>
  <c r="E27"/>
  <c r="D28"/>
  <c r="E28"/>
  <c r="D29"/>
  <c r="E29"/>
  <c r="D30"/>
  <c r="E30"/>
  <c r="D33"/>
  <c r="E33"/>
  <c r="D34"/>
  <c r="E34"/>
  <c r="D35"/>
  <c r="E35"/>
  <c r="D36"/>
  <c r="E36"/>
  <c r="D37"/>
  <c r="E37"/>
  <c r="B11"/>
  <c r="B12"/>
  <c r="B13"/>
  <c r="B14"/>
  <c r="B17"/>
  <c r="B18"/>
  <c r="B19"/>
  <c r="B20"/>
  <c r="B21"/>
  <c r="B22"/>
  <c r="B25"/>
  <c r="B26"/>
  <c r="B27"/>
  <c r="B28"/>
  <c r="B29"/>
  <c r="B30"/>
  <c r="B33"/>
  <c r="B34"/>
  <c r="B35"/>
  <c r="B36"/>
  <c r="B37"/>
  <c r="A40" i="6"/>
  <c r="L12"/>
  <c r="M12"/>
  <c r="L13"/>
  <c r="M13"/>
  <c r="L14"/>
  <c r="M14"/>
  <c r="L15"/>
  <c r="M15"/>
  <c r="L18"/>
  <c r="M18"/>
  <c r="L19"/>
  <c r="M19"/>
  <c r="L20"/>
  <c r="M20"/>
  <c r="L21"/>
  <c r="M21"/>
  <c r="L22"/>
  <c r="M22"/>
  <c r="L23"/>
  <c r="M23"/>
  <c r="L26"/>
  <c r="M26"/>
  <c r="L27"/>
  <c r="M27"/>
  <c r="L28"/>
  <c r="M28"/>
  <c r="L29"/>
  <c r="M29"/>
  <c r="L30"/>
  <c r="M30"/>
  <c r="L31"/>
  <c r="M31"/>
  <c r="L34"/>
  <c r="M34"/>
  <c r="L35"/>
  <c r="M35"/>
  <c r="L36"/>
  <c r="M36"/>
  <c r="L37"/>
  <c r="M37"/>
  <c r="L38"/>
  <c r="M38"/>
  <c r="J12"/>
  <c r="K12"/>
  <c r="J13"/>
  <c r="K13"/>
  <c r="J14"/>
  <c r="K14"/>
  <c r="J15"/>
  <c r="K15"/>
  <c r="J18"/>
  <c r="K18"/>
  <c r="J19"/>
  <c r="K19"/>
  <c r="J20"/>
  <c r="K20"/>
  <c r="J21"/>
  <c r="K21"/>
  <c r="J22"/>
  <c r="K22"/>
  <c r="J23"/>
  <c r="K23"/>
  <c r="J26"/>
  <c r="K26"/>
  <c r="J27"/>
  <c r="K27"/>
  <c r="J28"/>
  <c r="K28"/>
  <c r="J29"/>
  <c r="K29"/>
  <c r="J30"/>
  <c r="K30"/>
  <c r="J31"/>
  <c r="K31"/>
  <c r="J34"/>
  <c r="K34"/>
  <c r="J35"/>
  <c r="K35"/>
  <c r="J36"/>
  <c r="K36"/>
  <c r="J37"/>
  <c r="K37"/>
  <c r="J38"/>
  <c r="K38"/>
  <c r="D12"/>
  <c r="E12"/>
  <c r="F12"/>
  <c r="G12"/>
  <c r="H12"/>
  <c r="I12"/>
  <c r="D13"/>
  <c r="E13"/>
  <c r="F13"/>
  <c r="G13"/>
  <c r="H13"/>
  <c r="I13"/>
  <c r="D14"/>
  <c r="E14"/>
  <c r="F14"/>
  <c r="G14"/>
  <c r="H14"/>
  <c r="I14"/>
  <c r="D15"/>
  <c r="E15"/>
  <c r="F15"/>
  <c r="G15"/>
  <c r="H15"/>
  <c r="I15"/>
  <c r="D18"/>
  <c r="E18"/>
  <c r="F18"/>
  <c r="G18"/>
  <c r="H18"/>
  <c r="I18"/>
  <c r="D19"/>
  <c r="E19"/>
  <c r="F19"/>
  <c r="G19"/>
  <c r="H19"/>
  <c r="I19"/>
  <c r="D20"/>
  <c r="E20"/>
  <c r="F20"/>
  <c r="G20"/>
  <c r="H20"/>
  <c r="I20"/>
  <c r="D21"/>
  <c r="E21"/>
  <c r="F21"/>
  <c r="G21"/>
  <c r="H21"/>
  <c r="I21"/>
  <c r="D22"/>
  <c r="E22"/>
  <c r="F22"/>
  <c r="G22"/>
  <c r="H22"/>
  <c r="I22"/>
  <c r="D23"/>
  <c r="E23"/>
  <c r="F23"/>
  <c r="G23"/>
  <c r="H23"/>
  <c r="I23"/>
  <c r="D26"/>
  <c r="E26"/>
  <c r="F26"/>
  <c r="G26"/>
  <c r="H26"/>
  <c r="I26"/>
  <c r="D27"/>
  <c r="E27"/>
  <c r="F27"/>
  <c r="G27"/>
  <c r="H27"/>
  <c r="I27"/>
  <c r="D28"/>
  <c r="E28"/>
  <c r="F28"/>
  <c r="G28"/>
  <c r="H28"/>
  <c r="I28"/>
  <c r="D29"/>
  <c r="E29"/>
  <c r="F29"/>
  <c r="G29"/>
  <c r="H29"/>
  <c r="I29"/>
  <c r="D30"/>
  <c r="E30"/>
  <c r="F30"/>
  <c r="G30"/>
  <c r="H30"/>
  <c r="I30"/>
  <c r="D31"/>
  <c r="E31"/>
  <c r="F31"/>
  <c r="G31"/>
  <c r="H31"/>
  <c r="I31"/>
  <c r="D34"/>
  <c r="E34"/>
  <c r="F34"/>
  <c r="G34"/>
  <c r="H34"/>
  <c r="I34"/>
  <c r="D35"/>
  <c r="E35"/>
  <c r="F35"/>
  <c r="G35"/>
  <c r="H35"/>
  <c r="I35"/>
  <c r="D36"/>
  <c r="E36"/>
  <c r="F36"/>
  <c r="G36"/>
  <c r="H36"/>
  <c r="I36"/>
  <c r="D37"/>
  <c r="E37"/>
  <c r="F37"/>
  <c r="G37"/>
  <c r="H37"/>
  <c r="I37"/>
  <c r="D38"/>
  <c r="E38"/>
  <c r="F38"/>
  <c r="G38"/>
  <c r="H38"/>
  <c r="I38"/>
  <c r="B12"/>
  <c r="C12"/>
  <c r="B13"/>
  <c r="C13"/>
  <c r="B14"/>
  <c r="C14"/>
  <c r="B15"/>
  <c r="C15"/>
  <c r="B18"/>
  <c r="C18"/>
  <c r="B19"/>
  <c r="C19"/>
  <c r="B20"/>
  <c r="C20"/>
  <c r="B21"/>
  <c r="C21"/>
  <c r="B22"/>
  <c r="C22"/>
  <c r="B23"/>
  <c r="C23"/>
  <c r="B26"/>
  <c r="C26"/>
  <c r="B27"/>
  <c r="C27"/>
  <c r="B28"/>
  <c r="C28"/>
  <c r="B29"/>
  <c r="C29"/>
  <c r="B30"/>
  <c r="C30"/>
  <c r="B31"/>
  <c r="C31"/>
  <c r="B34"/>
  <c r="C34"/>
  <c r="B35"/>
  <c r="C35"/>
  <c r="B36"/>
  <c r="C36"/>
  <c r="B37"/>
  <c r="C37"/>
  <c r="B38"/>
  <c r="C38"/>
  <c r="A32" i="4"/>
  <c r="A32" i="3"/>
  <c r="A31" i="2"/>
  <c r="F30" i="3"/>
  <c r="I30"/>
  <c r="L30"/>
  <c r="O30"/>
  <c r="R30"/>
  <c r="U30"/>
  <c r="E30"/>
  <c r="H30"/>
  <c r="K30"/>
  <c r="N30"/>
  <c r="Q30"/>
  <c r="T30"/>
  <c r="F29"/>
  <c r="I29"/>
  <c r="L29"/>
  <c r="O29"/>
  <c r="R29"/>
  <c r="U29"/>
  <c r="E29"/>
  <c r="H29"/>
  <c r="K29"/>
  <c r="N29"/>
  <c r="Q29"/>
  <c r="T29"/>
  <c r="F28"/>
  <c r="I28"/>
  <c r="L28"/>
  <c r="O28"/>
  <c r="R28"/>
  <c r="U28"/>
  <c r="E28"/>
  <c r="H28"/>
  <c r="K28"/>
  <c r="N28"/>
  <c r="Q28"/>
  <c r="T28"/>
  <c r="F27"/>
  <c r="I27"/>
  <c r="L27"/>
  <c r="O27"/>
  <c r="R27"/>
  <c r="U27"/>
  <c r="E27"/>
  <c r="H27"/>
  <c r="K27"/>
  <c r="N27"/>
  <c r="Q27"/>
  <c r="T27"/>
  <c r="F22"/>
  <c r="I22"/>
  <c r="L22"/>
  <c r="O22"/>
  <c r="R22"/>
  <c r="U22"/>
  <c r="E22"/>
  <c r="H22"/>
  <c r="K22"/>
  <c r="N22"/>
  <c r="Q22"/>
  <c r="T22"/>
  <c r="F21"/>
  <c r="I21"/>
  <c r="L21"/>
  <c r="O21"/>
  <c r="R21"/>
  <c r="U21"/>
  <c r="E21"/>
  <c r="H21"/>
  <c r="K21"/>
  <c r="N21"/>
  <c r="Q21"/>
  <c r="T21"/>
  <c r="F20"/>
  <c r="I20"/>
  <c r="L20"/>
  <c r="O20"/>
  <c r="R20"/>
  <c r="U20"/>
  <c r="E20"/>
  <c r="H20"/>
  <c r="K20"/>
  <c r="N20"/>
  <c r="Q20"/>
  <c r="T20"/>
  <c r="F19"/>
  <c r="I19"/>
  <c r="L19"/>
  <c r="O19"/>
  <c r="R19"/>
  <c r="U19"/>
  <c r="E19"/>
  <c r="H19"/>
  <c r="K19"/>
  <c r="N19"/>
  <c r="Q19"/>
  <c r="T19"/>
  <c r="F24"/>
  <c r="I24"/>
  <c r="L24"/>
  <c r="O24"/>
  <c r="R24"/>
  <c r="U24"/>
  <c r="E24"/>
  <c r="H24"/>
  <c r="K24"/>
  <c r="N24"/>
  <c r="Q24"/>
  <c r="T24"/>
  <c r="F16"/>
  <c r="I16"/>
  <c r="L16"/>
  <c r="O16"/>
  <c r="R16"/>
  <c r="U16"/>
  <c r="E16"/>
  <c r="H16"/>
  <c r="K16"/>
  <c r="N16"/>
  <c r="Q16"/>
  <c r="T16"/>
  <c r="U14"/>
  <c r="T14"/>
  <c r="U13"/>
  <c r="T13"/>
  <c r="U12"/>
  <c r="T12"/>
  <c r="U11"/>
  <c r="T11"/>
  <c r="U7"/>
  <c r="T7"/>
  <c r="R14"/>
  <c r="Q14"/>
  <c r="R13"/>
  <c r="Q13"/>
  <c r="R12"/>
  <c r="Q12"/>
  <c r="R11"/>
  <c r="Q11"/>
  <c r="R7"/>
  <c r="Q7"/>
  <c r="O14"/>
  <c r="N14"/>
  <c r="O13"/>
  <c r="N13"/>
  <c r="O12"/>
  <c r="N12"/>
  <c r="O11"/>
  <c r="N11"/>
  <c r="O7"/>
  <c r="N7"/>
  <c r="L14"/>
  <c r="K14"/>
  <c r="L13"/>
  <c r="K13"/>
  <c r="L12"/>
  <c r="K12"/>
  <c r="L11"/>
  <c r="K11"/>
  <c r="L7"/>
  <c r="K7"/>
  <c r="I14"/>
  <c r="H14"/>
  <c r="I13"/>
  <c r="H13"/>
  <c r="I12"/>
  <c r="H12"/>
  <c r="I11"/>
  <c r="H11"/>
  <c r="I7"/>
  <c r="H7"/>
  <c r="F14"/>
  <c r="C14" s="1"/>
  <c r="E14"/>
  <c r="F13"/>
  <c r="E13"/>
  <c r="F12"/>
  <c r="E12"/>
  <c r="F11"/>
  <c r="E11"/>
  <c r="B11" s="1"/>
  <c r="F7"/>
  <c r="E7"/>
  <c r="B17" i="4"/>
  <c r="C17"/>
  <c r="D17"/>
  <c r="E17"/>
  <c r="F17"/>
  <c r="B18"/>
  <c r="C18"/>
  <c r="D18"/>
  <c r="E18"/>
  <c r="F18"/>
  <c r="B19"/>
  <c r="C19"/>
  <c r="D19"/>
  <c r="E19"/>
  <c r="F19"/>
  <c r="B20"/>
  <c r="C20"/>
  <c r="D20"/>
  <c r="E20"/>
  <c r="F20"/>
  <c r="B21"/>
  <c r="C21"/>
  <c r="D21"/>
  <c r="E21"/>
  <c r="F21"/>
  <c r="B22"/>
  <c r="C22"/>
  <c r="D22"/>
  <c r="E22"/>
  <c r="F22"/>
  <c r="B23"/>
  <c r="C23"/>
  <c r="D23"/>
  <c r="E23"/>
  <c r="F23"/>
  <c r="B24"/>
  <c r="C24"/>
  <c r="D24"/>
  <c r="E24"/>
  <c r="F24"/>
  <c r="B25"/>
  <c r="C25"/>
  <c r="D25"/>
  <c r="E25"/>
  <c r="F25"/>
  <c r="B26"/>
  <c r="C26"/>
  <c r="D26"/>
  <c r="E26"/>
  <c r="F26"/>
  <c r="V30" i="3"/>
  <c r="V29"/>
  <c r="V28"/>
  <c r="V27"/>
  <c r="U26"/>
  <c r="T26"/>
  <c r="V24"/>
  <c r="V22"/>
  <c r="V21"/>
  <c r="V20"/>
  <c r="V19"/>
  <c r="U18"/>
  <c r="T18"/>
  <c r="V16"/>
  <c r="U10"/>
  <c r="T10"/>
  <c r="S30"/>
  <c r="S29"/>
  <c r="S28"/>
  <c r="S27"/>
  <c r="R26"/>
  <c r="Q26"/>
  <c r="S24"/>
  <c r="S22"/>
  <c r="S21"/>
  <c r="S20"/>
  <c r="S19"/>
  <c r="R18"/>
  <c r="Q18"/>
  <c r="S16"/>
  <c r="R10"/>
  <c r="Q10"/>
  <c r="P30"/>
  <c r="P29"/>
  <c r="P28"/>
  <c r="P27"/>
  <c r="O26"/>
  <c r="N26"/>
  <c r="P24"/>
  <c r="P22"/>
  <c r="P21"/>
  <c r="P20"/>
  <c r="P19"/>
  <c r="O18"/>
  <c r="N18"/>
  <c r="P16"/>
  <c r="O10"/>
  <c r="N10"/>
  <c r="M30"/>
  <c r="M29"/>
  <c r="M28"/>
  <c r="M27"/>
  <c r="L26"/>
  <c r="K26"/>
  <c r="M24"/>
  <c r="M22"/>
  <c r="M21"/>
  <c r="M20"/>
  <c r="M19"/>
  <c r="L18"/>
  <c r="K18"/>
  <c r="M16"/>
  <c r="L10"/>
  <c r="K10"/>
  <c r="J30"/>
  <c r="J29"/>
  <c r="J28"/>
  <c r="J27"/>
  <c r="I26"/>
  <c r="H26"/>
  <c r="J24"/>
  <c r="J22"/>
  <c r="J21"/>
  <c r="J20"/>
  <c r="J19"/>
  <c r="I18"/>
  <c r="H18"/>
  <c r="J16"/>
  <c r="I10"/>
  <c r="H10"/>
  <c r="G30"/>
  <c r="G29"/>
  <c r="G28"/>
  <c r="G27"/>
  <c r="F26"/>
  <c r="C26" s="1"/>
  <c r="E26"/>
  <c r="G24"/>
  <c r="G22"/>
  <c r="G21"/>
  <c r="G20"/>
  <c r="G19"/>
  <c r="F18"/>
  <c r="E18"/>
  <c r="G16"/>
  <c r="F10"/>
  <c r="E10"/>
  <c r="K29" i="2"/>
  <c r="F29"/>
  <c r="J29"/>
  <c r="E29"/>
  <c r="I29"/>
  <c r="D29"/>
  <c r="H29"/>
  <c r="C29"/>
  <c r="B29"/>
  <c r="K28"/>
  <c r="F28"/>
  <c r="J28"/>
  <c r="E28"/>
  <c r="I28"/>
  <c r="D28"/>
  <c r="H28"/>
  <c r="G28" s="1"/>
  <c r="C28"/>
  <c r="B28"/>
  <c r="K27"/>
  <c r="F27"/>
  <c r="J27"/>
  <c r="E27"/>
  <c r="I27"/>
  <c r="D27"/>
  <c r="H27"/>
  <c r="C27"/>
  <c r="B27"/>
  <c r="K26"/>
  <c r="F26"/>
  <c r="J26"/>
  <c r="E26"/>
  <c r="I26"/>
  <c r="D26"/>
  <c r="H26"/>
  <c r="G26" s="1"/>
  <c r="C26"/>
  <c r="B26"/>
  <c r="K25"/>
  <c r="F25"/>
  <c r="J25"/>
  <c r="E25"/>
  <c r="I25"/>
  <c r="D25"/>
  <c r="H25"/>
  <c r="C25"/>
  <c r="B25"/>
  <c r="K23"/>
  <c r="F23"/>
  <c r="J23"/>
  <c r="E23"/>
  <c r="I23"/>
  <c r="D23"/>
  <c r="H23"/>
  <c r="G23" s="1"/>
  <c r="C23"/>
  <c r="B23"/>
  <c r="K21"/>
  <c r="F21"/>
  <c r="J21"/>
  <c r="E21"/>
  <c r="I21"/>
  <c r="D21"/>
  <c r="H21"/>
  <c r="C21"/>
  <c r="B21"/>
  <c r="K20"/>
  <c r="F20"/>
  <c r="J20"/>
  <c r="E20"/>
  <c r="I20"/>
  <c r="D20"/>
  <c r="H20"/>
  <c r="G20" s="1"/>
  <c r="C20"/>
  <c r="B20"/>
  <c r="K19"/>
  <c r="F19"/>
  <c r="J19"/>
  <c r="E19"/>
  <c r="I19"/>
  <c r="D19"/>
  <c r="H19"/>
  <c r="C19"/>
  <c r="B19"/>
  <c r="K18"/>
  <c r="F18"/>
  <c r="J18"/>
  <c r="E18"/>
  <c r="I18"/>
  <c r="D18"/>
  <c r="H18"/>
  <c r="G18" s="1"/>
  <c r="C18"/>
  <c r="B18"/>
  <c r="K17"/>
  <c r="F17"/>
  <c r="J17"/>
  <c r="E17"/>
  <c r="I17"/>
  <c r="D17"/>
  <c r="H17"/>
  <c r="C17"/>
  <c r="B17"/>
  <c r="K15"/>
  <c r="F15"/>
  <c r="J15"/>
  <c r="E15"/>
  <c r="I15"/>
  <c r="D15"/>
  <c r="H15"/>
  <c r="G15" s="1"/>
  <c r="C15"/>
  <c r="B15"/>
  <c r="K13"/>
  <c r="F13"/>
  <c r="J13"/>
  <c r="E13"/>
  <c r="I13"/>
  <c r="D13"/>
  <c r="H13"/>
  <c r="C13"/>
  <c r="B13"/>
  <c r="K12"/>
  <c r="F12"/>
  <c r="J12"/>
  <c r="E12"/>
  <c r="I12"/>
  <c r="D12"/>
  <c r="H12"/>
  <c r="G12" s="1"/>
  <c r="C12"/>
  <c r="B12"/>
  <c r="K11"/>
  <c r="F11"/>
  <c r="J11"/>
  <c r="E11"/>
  <c r="I11"/>
  <c r="D11"/>
  <c r="H11"/>
  <c r="C11"/>
  <c r="B11"/>
  <c r="K10"/>
  <c r="F10"/>
  <c r="J10"/>
  <c r="E10"/>
  <c r="I10"/>
  <c r="D10"/>
  <c r="H10"/>
  <c r="G10" s="1"/>
  <c r="C10"/>
  <c r="B10"/>
  <c r="K9"/>
  <c r="F9"/>
  <c r="J9"/>
  <c r="E9"/>
  <c r="I9"/>
  <c r="D9"/>
  <c r="H9"/>
  <c r="C9"/>
  <c r="B9"/>
  <c r="K6"/>
  <c r="F6"/>
  <c r="J6"/>
  <c r="E6"/>
  <c r="I6"/>
  <c r="D6"/>
  <c r="H6"/>
  <c r="G6" s="1"/>
  <c r="C6"/>
  <c r="B6"/>
  <c r="B6" i="1"/>
  <c r="C6"/>
  <c r="D6"/>
  <c r="E6"/>
  <c r="F6"/>
  <c r="G6"/>
  <c r="B9"/>
  <c r="C9"/>
  <c r="D9"/>
  <c r="E9"/>
  <c r="F9"/>
  <c r="G9"/>
  <c r="B10"/>
  <c r="C10"/>
  <c r="D10"/>
  <c r="E10"/>
  <c r="F10"/>
  <c r="G10"/>
  <c r="B11"/>
  <c r="C11"/>
  <c r="D11"/>
  <c r="E11"/>
  <c r="F11"/>
  <c r="G11"/>
  <c r="B12"/>
  <c r="C12"/>
  <c r="D12"/>
  <c r="E12"/>
  <c r="F12"/>
  <c r="G12"/>
  <c r="B13"/>
  <c r="C13"/>
  <c r="D13"/>
  <c r="E13"/>
  <c r="F13"/>
  <c r="G13"/>
  <c r="B16"/>
  <c r="C16"/>
  <c r="D16"/>
  <c r="E16"/>
  <c r="F16"/>
  <c r="G16"/>
  <c r="B17"/>
  <c r="C17"/>
  <c r="D17"/>
  <c r="E17"/>
  <c r="F17"/>
  <c r="G17"/>
  <c r="B18"/>
  <c r="C18"/>
  <c r="D18"/>
  <c r="E18"/>
  <c r="F18"/>
  <c r="G18"/>
  <c r="B19"/>
  <c r="C19"/>
  <c r="D19"/>
  <c r="E19"/>
  <c r="F19"/>
  <c r="G19"/>
  <c r="B20"/>
  <c r="C20"/>
  <c r="D20"/>
  <c r="E20"/>
  <c r="F20"/>
  <c r="G20"/>
  <c r="B21"/>
  <c r="C21"/>
  <c r="D21"/>
  <c r="E21"/>
  <c r="F21"/>
  <c r="G21"/>
  <c r="B24"/>
  <c r="C24"/>
  <c r="D24"/>
  <c r="E24"/>
  <c r="F24"/>
  <c r="G24"/>
  <c r="B25"/>
  <c r="C25"/>
  <c r="D25"/>
  <c r="E25"/>
  <c r="F25"/>
  <c r="G25"/>
  <c r="B26"/>
  <c r="C26"/>
  <c r="D26"/>
  <c r="E26"/>
  <c r="F26"/>
  <c r="G26"/>
  <c r="B27"/>
  <c r="C27"/>
  <c r="D27"/>
  <c r="E27"/>
  <c r="F27"/>
  <c r="G27"/>
  <c r="B28"/>
  <c r="C28"/>
  <c r="D28"/>
  <c r="E28"/>
  <c r="F28"/>
  <c r="G28"/>
  <c r="B29"/>
  <c r="C29"/>
  <c r="D29"/>
  <c r="E29"/>
  <c r="F29"/>
  <c r="G29"/>
  <c r="B30"/>
  <c r="C30"/>
  <c r="D30"/>
  <c r="E30"/>
  <c r="F30"/>
  <c r="G30"/>
  <c r="B33"/>
  <c r="C33"/>
  <c r="D33"/>
  <c r="E33"/>
  <c r="F33"/>
  <c r="G33"/>
  <c r="B34"/>
  <c r="C34"/>
  <c r="D34"/>
  <c r="E34"/>
  <c r="F34"/>
  <c r="G34"/>
  <c r="B35"/>
  <c r="C35"/>
  <c r="D35"/>
  <c r="E35"/>
  <c r="F35"/>
  <c r="G35"/>
  <c r="B36"/>
  <c r="C36"/>
  <c r="D36"/>
  <c r="E36"/>
  <c r="F36"/>
  <c r="G36"/>
  <c r="B37"/>
  <c r="C37"/>
  <c r="D37"/>
  <c r="E37"/>
  <c r="F37"/>
  <c r="G37"/>
  <c r="B38"/>
  <c r="C38"/>
  <c r="D38"/>
  <c r="E38"/>
  <c r="F38"/>
  <c r="G38"/>
  <c r="B39"/>
  <c r="C39"/>
  <c r="D39"/>
  <c r="E39"/>
  <c r="F39"/>
  <c r="G39"/>
  <c r="B24" i="3"/>
  <c r="B20"/>
  <c r="B22"/>
  <c r="B28"/>
  <c r="B30"/>
  <c r="N6" i="2"/>
  <c r="N10"/>
  <c r="N12"/>
  <c r="N15"/>
  <c r="M17"/>
  <c r="N18"/>
  <c r="M19"/>
  <c r="N20"/>
  <c r="M21"/>
  <c r="N23"/>
  <c r="M25"/>
  <c r="N26"/>
  <c r="M27"/>
  <c r="N28"/>
  <c r="M29"/>
  <c r="G18" i="3"/>
  <c r="M10"/>
  <c r="M26"/>
  <c r="S18"/>
  <c r="B12"/>
  <c r="B14"/>
  <c r="B16"/>
  <c r="B19"/>
  <c r="B21"/>
  <c r="B27"/>
  <c r="B29"/>
  <c r="B10"/>
  <c r="B26"/>
  <c r="G13"/>
  <c r="E9" i="4" s="1"/>
  <c r="J14" i="3"/>
  <c r="F10" i="4" s="1"/>
  <c r="M13" i="3"/>
  <c r="E11" i="4" s="1"/>
  <c r="P7" i="3"/>
  <c r="B12" i="4" s="1"/>
  <c r="P11" i="3"/>
  <c r="C12" i="4" s="1"/>
  <c r="J7" i="3"/>
  <c r="B10" i="4" s="1"/>
  <c r="J12" i="3"/>
  <c r="D10" i="4" s="1"/>
  <c r="J13" i="3"/>
  <c r="E10" i="4" s="1"/>
  <c r="S11" i="3"/>
  <c r="C13" i="4" s="1"/>
  <c r="S13" i="3"/>
  <c r="E13" i="4" s="1"/>
  <c r="S14" i="3"/>
  <c r="F13" i="4" s="1"/>
  <c r="V10" i="3"/>
  <c r="V26"/>
  <c r="G26"/>
  <c r="S10"/>
  <c r="S26"/>
  <c r="B7"/>
  <c r="B13"/>
  <c r="G7"/>
  <c r="B9" i="4" s="1"/>
  <c r="G14" i="3"/>
  <c r="F9" i="4" s="1"/>
  <c r="M11" i="3"/>
  <c r="C11" i="4" s="1"/>
  <c r="M12" i="3"/>
  <c r="D11" i="4" s="1"/>
  <c r="P14" i="3"/>
  <c r="F12" i="4" s="1"/>
  <c r="S7" i="3"/>
  <c r="B13" i="4" s="1"/>
  <c r="V12" i="3"/>
  <c r="D14" i="4" s="1"/>
  <c r="V13" i="3"/>
  <c r="E14" i="4" s="1"/>
  <c r="C20" i="3"/>
  <c r="D20" s="1"/>
  <c r="D29" i="4" s="1"/>
  <c r="C11" i="3"/>
  <c r="J11"/>
  <c r="C10" i="4" s="1"/>
  <c r="M7" i="3"/>
  <c r="B11" i="4" s="1"/>
  <c r="M14" i="3"/>
  <c r="F11" i="4" s="1"/>
  <c r="P13" i="3"/>
  <c r="E12" i="4" s="1"/>
  <c r="S12" i="3"/>
  <c r="D13" i="4" s="1"/>
  <c r="V11" i="3"/>
  <c r="C14" i="4" s="1"/>
  <c r="C24" i="3"/>
  <c r="D24" s="1"/>
  <c r="B30" i="4" s="1"/>
  <c r="P10" i="2"/>
  <c r="P12"/>
  <c r="P15"/>
  <c r="P18"/>
  <c r="P20"/>
  <c r="P23"/>
  <c r="P26"/>
  <c r="P28"/>
  <c r="G10" i="3"/>
  <c r="C18"/>
  <c r="J18"/>
  <c r="M18"/>
  <c r="P18"/>
  <c r="C22"/>
  <c r="D22" s="1"/>
  <c r="F29" i="4" s="1"/>
  <c r="G11" i="3"/>
  <c r="C9" i="4" s="1"/>
  <c r="G12" i="3"/>
  <c r="D9" i="4" s="1"/>
  <c r="C21" i="3"/>
  <c r="D21" s="1"/>
  <c r="E29" i="4" s="1"/>
  <c r="G9" i="2"/>
  <c r="L9" s="1"/>
  <c r="O10"/>
  <c r="G11"/>
  <c r="L11" s="1"/>
  <c r="O12"/>
  <c r="G13"/>
  <c r="L13" s="1"/>
  <c r="O15"/>
  <c r="G17"/>
  <c r="L17" s="1"/>
  <c r="O18"/>
  <c r="G19"/>
  <c r="L19" s="1"/>
  <c r="O20"/>
  <c r="G21"/>
  <c r="L21" s="1"/>
  <c r="O23"/>
  <c r="G25"/>
  <c r="L25" s="1"/>
  <c r="O26"/>
  <c r="G27"/>
  <c r="L27" s="1"/>
  <c r="O28"/>
  <c r="G29"/>
  <c r="L29" s="1"/>
  <c r="J10" i="3"/>
  <c r="J26"/>
  <c r="P10"/>
  <c r="P26"/>
  <c r="C16"/>
  <c r="D16" s="1"/>
  <c r="B29" i="4" s="1"/>
  <c r="C19" i="3"/>
  <c r="D19" s="1"/>
  <c r="C29" i="4" s="1"/>
  <c r="C27" i="3"/>
  <c r="D27" s="1"/>
  <c r="C30" i="4" s="1"/>
  <c r="C28" i="3"/>
  <c r="D28" s="1"/>
  <c r="D30" i="4" s="1"/>
  <c r="C29" i="3"/>
  <c r="D29" s="1"/>
  <c r="E30" i="4" s="1"/>
  <c r="B18" i="3"/>
  <c r="D18" s="1"/>
  <c r="C11" i="6"/>
  <c r="C8" s="1"/>
  <c r="I11"/>
  <c r="G11"/>
  <c r="E11"/>
  <c r="E8" s="1"/>
  <c r="K11"/>
  <c r="M11"/>
  <c r="B11"/>
  <c r="B8" s="1"/>
  <c r="H11"/>
  <c r="H8" s="1"/>
  <c r="F11"/>
  <c r="F8" s="1"/>
  <c r="D11"/>
  <c r="D8" s="1"/>
  <c r="J11"/>
  <c r="J8" s="1"/>
  <c r="L11"/>
  <c r="L8" s="1"/>
  <c r="F11" i="7"/>
  <c r="G11" s="1"/>
  <c r="F12"/>
  <c r="G12" s="1"/>
  <c r="B10"/>
  <c r="B7" s="1"/>
  <c r="D10"/>
  <c r="D7" s="1"/>
  <c r="K10"/>
  <c r="K7" s="1"/>
  <c r="F13"/>
  <c r="G13" s="1"/>
  <c r="I10"/>
  <c r="C7" i="3"/>
  <c r="D7" s="1"/>
  <c r="B6" i="4" s="1"/>
  <c r="C12" i="3"/>
  <c r="D12" s="1"/>
  <c r="D6" i="4" s="1"/>
  <c r="C13" i="3"/>
  <c r="D13" s="1"/>
  <c r="E6" i="4" s="1"/>
  <c r="C10" i="3"/>
  <c r="D10" s="1"/>
  <c r="P9" i="2"/>
  <c r="N11"/>
  <c r="P11"/>
  <c r="N13"/>
  <c r="O13"/>
  <c r="M18"/>
  <c r="M20"/>
  <c r="N9"/>
  <c r="O9"/>
  <c r="M12"/>
  <c r="P17"/>
  <c r="N19"/>
  <c r="O19"/>
  <c r="N21"/>
  <c r="O21"/>
  <c r="M23"/>
  <c r="O11"/>
  <c r="O17"/>
  <c r="M6"/>
  <c r="M10"/>
  <c r="N17"/>
  <c r="P21"/>
  <c r="P25"/>
  <c r="N29"/>
  <c r="M26"/>
  <c r="C30" i="3"/>
  <c r="D30" s="1"/>
  <c r="F30" i="4" s="1"/>
  <c r="P12" i="3"/>
  <c r="D12" i="4" s="1"/>
  <c r="V7" i="3"/>
  <c r="B14" i="4" s="1"/>
  <c r="V14" i="3"/>
  <c r="F14" i="4" s="1"/>
  <c r="M11" i="2"/>
  <c r="M13"/>
  <c r="M15"/>
  <c r="N25"/>
  <c r="O29"/>
  <c r="M9"/>
  <c r="P19"/>
  <c r="P29"/>
  <c r="P6"/>
  <c r="P27"/>
  <c r="V18" i="3"/>
  <c r="O25" i="2"/>
  <c r="O6"/>
  <c r="P13"/>
  <c r="M28"/>
  <c r="L23" l="1"/>
  <c r="F33" i="7"/>
  <c r="F30"/>
  <c r="F29"/>
  <c r="F28"/>
  <c r="F27"/>
  <c r="F26"/>
  <c r="F25"/>
  <c r="F22"/>
  <c r="F21"/>
  <c r="F20"/>
  <c r="F19"/>
  <c r="F18"/>
  <c r="F17"/>
  <c r="F14"/>
  <c r="L28" i="2"/>
  <c r="D11" i="3"/>
  <c r="C6" i="4" s="1"/>
  <c r="G18" i="7"/>
  <c r="L15" i="2"/>
  <c r="D26" i="3"/>
  <c r="G28" i="7"/>
  <c r="C29"/>
  <c r="C12"/>
  <c r="C21"/>
  <c r="C19"/>
  <c r="C22"/>
  <c r="C25"/>
  <c r="C20"/>
  <c r="C10"/>
  <c r="C35"/>
  <c r="C13"/>
  <c r="C34"/>
  <c r="C37"/>
  <c r="C36"/>
  <c r="C11"/>
  <c r="C17"/>
  <c r="C18"/>
  <c r="C14"/>
  <c r="C30"/>
  <c r="L18" i="2"/>
  <c r="G36" i="7"/>
  <c r="G26"/>
  <c r="I7"/>
  <c r="F10"/>
  <c r="G10" s="1"/>
  <c r="L10" i="2"/>
  <c r="N27"/>
  <c r="O27"/>
  <c r="G30" i="7"/>
  <c r="G20"/>
  <c r="E10"/>
  <c r="L12" i="2"/>
  <c r="L20"/>
  <c r="D14" i="3"/>
  <c r="F6" i="4" s="1"/>
  <c r="G35" i="7"/>
  <c r="G29"/>
  <c r="G25"/>
  <c r="G19"/>
  <c r="C33"/>
  <c r="C28"/>
  <c r="C26"/>
  <c r="C27"/>
  <c r="L6" i="2"/>
  <c r="L26"/>
  <c r="G37" i="7"/>
  <c r="G33"/>
  <c r="G27"/>
  <c r="G22"/>
  <c r="G21"/>
  <c r="G17"/>
  <c r="E7"/>
  <c r="G14"/>
  <c r="F7"/>
  <c r="L7" s="1"/>
  <c r="J10" l="1"/>
  <c r="L10"/>
  <c r="C7"/>
  <c r="G7"/>
  <c r="J7"/>
</calcChain>
</file>

<file path=xl/sharedStrings.xml><?xml version="1.0" encoding="utf-8"?>
<sst xmlns="http://schemas.openxmlformats.org/spreadsheetml/2006/main" count="239" uniqueCount="97">
  <si>
    <t>Sexo</t>
  </si>
  <si>
    <t>Total</t>
  </si>
  <si>
    <t>Hombre</t>
  </si>
  <si>
    <t>Mujer</t>
  </si>
  <si>
    <t>Tasa de Analf.</t>
  </si>
  <si>
    <t>AEP</t>
  </si>
  <si>
    <t>Hombres</t>
  </si>
  <si>
    <t>Rangos de Edad</t>
  </si>
  <si>
    <t>Categorias</t>
  </si>
  <si>
    <t>5 - 6 Años</t>
  </si>
  <si>
    <t>7 - 12 Años</t>
  </si>
  <si>
    <t>13 - 15 Años</t>
  </si>
  <si>
    <t>16 - 18 Años</t>
  </si>
  <si>
    <t>Poblacion</t>
  </si>
  <si>
    <t>Asistencia</t>
  </si>
  <si>
    <t>Tasa de Cobertura</t>
  </si>
  <si>
    <t>Primer Grado</t>
  </si>
  <si>
    <t>Segundo Grado</t>
  </si>
  <si>
    <t>Tercer Grado</t>
  </si>
  <si>
    <t>Cuarto Grado</t>
  </si>
  <si>
    <t>Quinto Grado</t>
  </si>
  <si>
    <t>Sexto Grado</t>
  </si>
  <si>
    <t>06 - 10 Años</t>
  </si>
  <si>
    <t>07 - 11 Años</t>
  </si>
  <si>
    <t>8 - 12 Años</t>
  </si>
  <si>
    <t>09 - 13 Años</t>
  </si>
  <si>
    <t>10 - 14 Años</t>
  </si>
  <si>
    <t>11 - 15 Años</t>
  </si>
  <si>
    <t>TR /1</t>
  </si>
  <si>
    <t>San Pedro Sula</t>
  </si>
  <si>
    <t>Resto Urbano</t>
  </si>
  <si>
    <t>Rural</t>
  </si>
  <si>
    <t>Dominio</t>
  </si>
  <si>
    <t>Grados</t>
  </si>
  <si>
    <t>Categoria</t>
  </si>
  <si>
    <t>Asiste</t>
  </si>
  <si>
    <t>Repite</t>
  </si>
  <si>
    <t>Edad</t>
  </si>
  <si>
    <t>Distrito Central</t>
  </si>
  <si>
    <t>Cuadro No. 5. Población total matriculada en primaria el año anterior y no matriculada en año actual, según dominio, grado escolar, quintil de ingreso y nivel educativo del jefe</t>
  </si>
  <si>
    <t>Categorías</t>
  </si>
  <si>
    <t>Matricula año anterior</t>
  </si>
  <si>
    <t>No matriculado el año actual</t>
  </si>
  <si>
    <t>Condición laboral</t>
  </si>
  <si>
    <t>Solo Trabaja</t>
  </si>
  <si>
    <t>Ni trabaja, Ni estudia</t>
  </si>
  <si>
    <t>No.</t>
  </si>
  <si>
    <t>% /1</t>
  </si>
  <si>
    <t>Urbano</t>
  </si>
  <si>
    <t>Grado Escolar</t>
  </si>
  <si>
    <t>Quintil del Ingreso del hogar</t>
  </si>
  <si>
    <t>No declaran ingresos</t>
  </si>
  <si>
    <t>Nivel educativo del jefe</t>
  </si>
  <si>
    <t>Sin Nivel</t>
  </si>
  <si>
    <t>Primaria</t>
  </si>
  <si>
    <t>Secundaria</t>
  </si>
  <si>
    <t>Superior</t>
  </si>
  <si>
    <t>No sabe / No responde</t>
  </si>
  <si>
    <t>/1 Porcentaje por columna</t>
  </si>
  <si>
    <t>Evaluados</t>
  </si>
  <si>
    <t>Matricula</t>
  </si>
  <si>
    <t>Desertores</t>
  </si>
  <si>
    <t>Aprobaron</t>
  </si>
  <si>
    <t>No aprobaron</t>
  </si>
  <si>
    <t>% /2</t>
  </si>
  <si>
    <t>/2 Porcentaje por fila</t>
  </si>
  <si>
    <t>Cuadro No. 1. Tasa de analfabetismo y años de estudio promedio por sexo, según dominio, quintil de ingreso, rangos de edad y categoría ocupacional</t>
  </si>
  <si>
    <t>Cuadro No. 2. Población de 5 a 18 años que asiste a un centro de enseñanza y tasa de cobertura, según dominio y sexo</t>
  </si>
  <si>
    <t>Total Nacional</t>
  </si>
  <si>
    <t>Quintil del Hogar</t>
  </si>
  <si>
    <t>Quintil 1</t>
  </si>
  <si>
    <t>Quintil 2</t>
  </si>
  <si>
    <t>Quintil 3</t>
  </si>
  <si>
    <t>Quintil 4</t>
  </si>
  <si>
    <t>Quintil 5</t>
  </si>
  <si>
    <t>No Declaran Ingresos</t>
  </si>
  <si>
    <t>De 15 - 18 Años</t>
  </si>
  <si>
    <t>De 19 - 24 Años</t>
  </si>
  <si>
    <t>De 25 - 29 Años</t>
  </si>
  <si>
    <t>De 30 - 35 Años</t>
  </si>
  <si>
    <t>De 36 - 44 Años</t>
  </si>
  <si>
    <t>De 45 - 59 Años</t>
  </si>
  <si>
    <t>De 60 Años y mas</t>
  </si>
  <si>
    <t>Categoría Ocupacional</t>
  </si>
  <si>
    <t>Asalariado</t>
  </si>
  <si>
    <t>Empleado Publico</t>
  </si>
  <si>
    <t>Empleado Privado</t>
  </si>
  <si>
    <t>Empleada Domestica</t>
  </si>
  <si>
    <t>Cuenta Propia</t>
  </si>
  <si>
    <t>Trabajador no Remunerado</t>
  </si>
  <si>
    <t>Inactivos</t>
  </si>
  <si>
    <t>Cuadro No. 3. Población de 6 a 15 años que asiste, repite y tasa de repitencia en educación primaria por grado, según dominio y sexo</t>
  </si>
  <si>
    <t>Cuadro No. 4. Tasa de repitencia en educación primaria por dominio según grado, edad y sexo</t>
  </si>
  <si>
    <t>Cuadro No. 6. Población total matriculada en primaria el año anterior, por resultados obtenidos, según dominio, grado escolar, quintil de ingreso y nivel educativo del jefe</t>
  </si>
  <si>
    <t>AEP = Años de Estudio Promedio</t>
  </si>
  <si>
    <t>/1 TR :Tasa de Repitencia por Grados= Repitentes por grados / Poblacion que asiste por grado * 100</t>
  </si>
  <si>
    <t>Fuente: Instituto Nacional de Estadística (INE). XL Encuesta Permanente de Hogares de Propósitos Múltiples, Septiembre 2010.</t>
  </si>
</sst>
</file>

<file path=xl/styles.xml><?xml version="1.0" encoding="utf-8"?>
<styleSheet xmlns="http://schemas.openxmlformats.org/spreadsheetml/2006/main">
  <numFmts count="5">
    <numFmt numFmtId="164" formatCode="&quot;L.&quot;\ #,##0_);\(&quot;L.&quot;\ #,##0\)"/>
    <numFmt numFmtId="165" formatCode="_(* #,##0.00_);_(* \(#,##0.00\);_(* &quot;-&quot;??_);_(@_)"/>
    <numFmt numFmtId="166" formatCode="_(* #,##0.0_);_(* \(#,##0.0\);_(* &quot;-&quot;??_);_(@_)"/>
    <numFmt numFmtId="167" formatCode="_(* #,##0_);_(* \(#,##0\);_(* &quot;-&quot;??_);_(@_)"/>
    <numFmt numFmtId="168" formatCode="_ * #,##0.0_ ;_ * \-#,##0.0_ ;_ * &quot;-&quot;?_ ;_ @_ "/>
  </numFmts>
  <fonts count="7">
    <font>
      <sz val="10"/>
      <name val="Arial"/>
    </font>
    <font>
      <sz val="10"/>
      <name val="Arial"/>
    </font>
    <font>
      <b/>
      <sz val="7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8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8">
    <xf numFmtId="0" fontId="0" fillId="0" borderId="0"/>
    <xf numFmtId="165" fontId="1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</cellStyleXfs>
  <cellXfs count="86">
    <xf numFmtId="0" fontId="0" fillId="0" borderId="0" xfId="0"/>
    <xf numFmtId="0" fontId="2" fillId="0" borderId="0" xfId="0" applyFont="1"/>
    <xf numFmtId="3" fontId="3" fillId="0" borderId="0" xfId="0" applyNumberFormat="1" applyFont="1" applyAlignment="1">
      <alignment horizontal="center"/>
    </xf>
    <xf numFmtId="3" fontId="3" fillId="0" borderId="0" xfId="0" applyNumberFormat="1" applyFont="1"/>
    <xf numFmtId="3" fontId="3" fillId="0" borderId="1" xfId="0" applyNumberFormat="1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/>
    </xf>
    <xf numFmtId="3" fontId="3" fillId="0" borderId="0" xfId="0" applyNumberFormat="1" applyFont="1" applyAlignment="1">
      <alignment horizontal="center" vertical="center" wrapText="1"/>
    </xf>
    <xf numFmtId="166" fontId="3" fillId="0" borderId="0" xfId="1" applyNumberFormat="1" applyFont="1"/>
    <xf numFmtId="166" fontId="4" fillId="0" borderId="0" xfId="1" applyNumberFormat="1" applyFont="1"/>
    <xf numFmtId="3" fontId="4" fillId="0" borderId="0" xfId="0" applyNumberFormat="1" applyFont="1"/>
    <xf numFmtId="3" fontId="4" fillId="0" borderId="0" xfId="0" applyNumberFormat="1" applyFont="1" applyBorder="1" applyAlignment="1">
      <alignment horizontal="left" indent="1"/>
    </xf>
    <xf numFmtId="166" fontId="4" fillId="0" borderId="0" xfId="1" applyNumberFormat="1" applyFont="1" applyBorder="1"/>
    <xf numFmtId="3" fontId="4" fillId="0" borderId="2" xfId="0" applyNumberFormat="1" applyFont="1" applyBorder="1" applyAlignment="1">
      <alignment horizontal="left" indent="1"/>
    </xf>
    <xf numFmtId="166" fontId="4" fillId="0" borderId="2" xfId="1" applyNumberFormat="1" applyFont="1" applyBorder="1"/>
    <xf numFmtId="3" fontId="4" fillId="0" borderId="0" xfId="0" applyNumberFormat="1" applyFont="1" applyAlignment="1">
      <alignment horizontal="center"/>
    </xf>
    <xf numFmtId="0" fontId="4" fillId="0" borderId="0" xfId="0" applyFont="1"/>
    <xf numFmtId="167" fontId="3" fillId="0" borderId="0" xfId="1" applyNumberFormat="1" applyFont="1"/>
    <xf numFmtId="167" fontId="4" fillId="0" borderId="0" xfId="1" applyNumberFormat="1" applyFont="1"/>
    <xf numFmtId="167" fontId="4" fillId="0" borderId="2" xfId="1" applyNumberFormat="1" applyFont="1" applyBorder="1"/>
    <xf numFmtId="166" fontId="3" fillId="0" borderId="0" xfId="1" applyNumberFormat="1" applyFont="1" applyAlignment="1"/>
    <xf numFmtId="166" fontId="4" fillId="0" borderId="0" xfId="1" applyNumberFormat="1" applyFont="1" applyAlignment="1"/>
    <xf numFmtId="166" fontId="4" fillId="0" borderId="2" xfId="1" applyNumberFormat="1" applyFont="1" applyBorder="1" applyAlignment="1"/>
    <xf numFmtId="3" fontId="3" fillId="0" borderId="0" xfId="0" applyNumberFormat="1" applyFont="1" applyBorder="1" applyAlignment="1">
      <alignment horizontal="center" vertical="center" wrapText="1"/>
    </xf>
    <xf numFmtId="3" fontId="3" fillId="0" borderId="0" xfId="0" applyNumberFormat="1" applyFont="1" applyBorder="1" applyAlignment="1">
      <alignment horizontal="center" vertical="center" wrapText="1" shrinkToFit="1"/>
    </xf>
    <xf numFmtId="3" fontId="3" fillId="0" borderId="0" xfId="0" applyNumberFormat="1" applyFont="1" applyBorder="1" applyAlignment="1">
      <alignment horizontal="center"/>
    </xf>
    <xf numFmtId="167" fontId="4" fillId="0" borderId="0" xfId="0" applyNumberFormat="1" applyFont="1"/>
    <xf numFmtId="167" fontId="3" fillId="0" borderId="0" xfId="0" applyNumberFormat="1" applyFont="1"/>
    <xf numFmtId="166" fontId="4" fillId="0" borderId="0" xfId="1" applyNumberFormat="1" applyFont="1" applyFill="1"/>
    <xf numFmtId="3" fontId="3" fillId="0" borderId="2" xfId="0" applyNumberFormat="1" applyFont="1" applyBorder="1" applyAlignment="1">
      <alignment horizontal="center"/>
    </xf>
    <xf numFmtId="167" fontId="3" fillId="0" borderId="0" xfId="2" applyNumberFormat="1" applyFont="1"/>
    <xf numFmtId="166" fontId="3" fillId="0" borderId="0" xfId="2" applyNumberFormat="1" applyFont="1"/>
    <xf numFmtId="167" fontId="4" fillId="0" borderId="0" xfId="2" applyNumberFormat="1" applyFont="1"/>
    <xf numFmtId="166" fontId="4" fillId="0" borderId="0" xfId="2" applyNumberFormat="1" applyFont="1"/>
    <xf numFmtId="166" fontId="4" fillId="0" borderId="2" xfId="2" applyNumberFormat="1" applyFont="1" applyBorder="1"/>
    <xf numFmtId="0" fontId="4" fillId="0" borderId="2" xfId="0" applyFont="1" applyBorder="1"/>
    <xf numFmtId="0" fontId="2" fillId="0" borderId="0" xfId="0" applyFont="1" applyAlignment="1">
      <alignment horizontal="left" indent="1"/>
    </xf>
    <xf numFmtId="0" fontId="2" fillId="0" borderId="0" xfId="0" applyFont="1" applyFill="1" applyBorder="1" applyAlignment="1">
      <alignment horizontal="left" indent="1"/>
    </xf>
    <xf numFmtId="3" fontId="3" fillId="0" borderId="3" xfId="0" applyNumberFormat="1" applyFont="1" applyBorder="1" applyAlignment="1">
      <alignment horizontal="center" vertical="center" wrapText="1"/>
    </xf>
    <xf numFmtId="167" fontId="3" fillId="0" borderId="0" xfId="4" applyNumberFormat="1" applyFont="1"/>
    <xf numFmtId="166" fontId="3" fillId="0" borderId="0" xfId="4" applyNumberFormat="1" applyFont="1"/>
    <xf numFmtId="167" fontId="4" fillId="0" borderId="0" xfId="4" applyNumberFormat="1" applyFont="1"/>
    <xf numFmtId="166" fontId="4" fillId="0" borderId="0" xfId="4" applyNumberFormat="1" applyFont="1"/>
    <xf numFmtId="166" fontId="4" fillId="0" borderId="2" xfId="4" applyNumberFormat="1" applyFont="1" applyBorder="1"/>
    <xf numFmtId="166" fontId="4" fillId="0" borderId="0" xfId="0" applyNumberFormat="1" applyFont="1"/>
    <xf numFmtId="3" fontId="3" fillId="0" borderId="0" xfId="48" applyNumberFormat="1" applyFont="1"/>
    <xf numFmtId="3" fontId="4" fillId="0" borderId="0" xfId="48" applyNumberFormat="1" applyFont="1" applyAlignment="1">
      <alignment horizontal="left" indent="1"/>
    </xf>
    <xf numFmtId="3" fontId="4" fillId="0" borderId="0" xfId="48" applyNumberFormat="1" applyFont="1" applyAlignment="1">
      <alignment horizontal="left" indent="2"/>
    </xf>
    <xf numFmtId="3" fontId="4" fillId="0" borderId="0" xfId="48" applyNumberFormat="1" applyFont="1"/>
    <xf numFmtId="3" fontId="3" fillId="0" borderId="0" xfId="6" applyNumberFormat="1" applyFont="1"/>
    <xf numFmtId="3" fontId="4" fillId="0" borderId="0" xfId="6" applyNumberFormat="1" applyFont="1" applyAlignment="1">
      <alignment horizontal="left" indent="1"/>
    </xf>
    <xf numFmtId="3" fontId="4" fillId="0" borderId="0" xfId="6" applyNumberFormat="1" applyFont="1" applyAlignment="1">
      <alignment horizontal="left" indent="2"/>
    </xf>
    <xf numFmtId="3" fontId="4" fillId="0" borderId="0" xfId="6" applyNumberFormat="1" applyFont="1"/>
    <xf numFmtId="3" fontId="4" fillId="0" borderId="2" xfId="6" applyNumberFormat="1" applyFont="1" applyBorder="1" applyAlignment="1">
      <alignment horizontal="left" indent="1"/>
    </xf>
    <xf numFmtId="3" fontId="3" fillId="0" borderId="0" xfId="16" applyNumberFormat="1" applyFont="1"/>
    <xf numFmtId="3" fontId="4" fillId="0" borderId="0" xfId="16" applyNumberFormat="1" applyFont="1" applyAlignment="1">
      <alignment horizontal="left" indent="1"/>
    </xf>
    <xf numFmtId="3" fontId="4" fillId="0" borderId="0" xfId="16" applyNumberFormat="1" applyFont="1" applyAlignment="1">
      <alignment horizontal="left" indent="2"/>
    </xf>
    <xf numFmtId="3" fontId="4" fillId="0" borderId="0" xfId="16" applyNumberFormat="1" applyFont="1"/>
    <xf numFmtId="3" fontId="4" fillId="0" borderId="0" xfId="16" applyNumberFormat="1" applyFont="1" applyBorder="1" applyAlignment="1">
      <alignment horizontal="left" indent="1"/>
    </xf>
    <xf numFmtId="15" fontId="4" fillId="0" borderId="0" xfId="16" applyNumberFormat="1" applyFont="1"/>
    <xf numFmtId="49" fontId="4" fillId="0" borderId="0" xfId="16" applyNumberFormat="1" applyFont="1" applyAlignment="1">
      <alignment horizontal="left" indent="1"/>
    </xf>
    <xf numFmtId="15" fontId="3" fillId="0" borderId="0" xfId="21" applyNumberFormat="1" applyFont="1" applyAlignment="1">
      <alignment vertical="center" wrapText="1"/>
    </xf>
    <xf numFmtId="3" fontId="3" fillId="0" borderId="0" xfId="0" applyNumberFormat="1" applyFont="1" applyBorder="1"/>
    <xf numFmtId="3" fontId="3" fillId="0" borderId="0" xfId="0" applyNumberFormat="1" applyFont="1" applyBorder="1" applyAlignment="1">
      <alignment horizontal="left"/>
    </xf>
    <xf numFmtId="3" fontId="4" fillId="0" borderId="0" xfId="0" applyNumberFormat="1" applyFont="1" applyAlignment="1">
      <alignment horizontal="left" indent="1"/>
    </xf>
    <xf numFmtId="3" fontId="4" fillId="0" borderId="0" xfId="0" applyNumberFormat="1" applyFont="1" applyAlignment="1">
      <alignment horizontal="left" indent="2"/>
    </xf>
    <xf numFmtId="3" fontId="3" fillId="0" borderId="0" xfId="0" applyNumberFormat="1" applyFont="1" applyAlignment="1">
      <alignment horizontal="left" indent="1"/>
    </xf>
    <xf numFmtId="3" fontId="4" fillId="0" borderId="0" xfId="0" applyNumberFormat="1" applyFont="1" applyBorder="1"/>
    <xf numFmtId="3" fontId="4" fillId="0" borderId="2" xfId="48" applyNumberFormat="1" applyFont="1" applyBorder="1" applyAlignment="1">
      <alignment horizontal="left" indent="1"/>
    </xf>
    <xf numFmtId="168" fontId="4" fillId="0" borderId="0" xfId="0" applyNumberFormat="1" applyFont="1"/>
    <xf numFmtId="167" fontId="3" fillId="0" borderId="0" xfId="2" applyNumberFormat="1" applyFont="1" applyFill="1"/>
    <xf numFmtId="166" fontId="3" fillId="0" borderId="0" xfId="2" applyNumberFormat="1" applyFont="1" applyFill="1"/>
    <xf numFmtId="167" fontId="3" fillId="0" borderId="0" xfId="4" applyNumberFormat="1" applyFont="1" applyFill="1"/>
    <xf numFmtId="166" fontId="3" fillId="0" borderId="0" xfId="4" applyNumberFormat="1" applyFont="1" applyFill="1"/>
    <xf numFmtId="0" fontId="3" fillId="0" borderId="0" xfId="0" applyFont="1" applyFill="1"/>
    <xf numFmtId="0" fontId="4" fillId="0" borderId="0" xfId="0" applyFont="1" applyFill="1"/>
    <xf numFmtId="3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 vertical="center" wrapText="1"/>
    </xf>
    <xf numFmtId="3" fontId="3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3" fontId="3" fillId="0" borderId="0" xfId="39" applyNumberFormat="1" applyFont="1" applyAlignment="1">
      <alignment horizontal="center"/>
    </xf>
    <xf numFmtId="3" fontId="3" fillId="0" borderId="0" xfId="53" applyNumberFormat="1" applyFont="1" applyAlignment="1">
      <alignment horizontal="center"/>
    </xf>
    <xf numFmtId="3" fontId="3" fillId="0" borderId="1" xfId="0" applyNumberFormat="1" applyFont="1" applyBorder="1" applyAlignment="1">
      <alignment horizontal="center" vertical="center" wrapText="1" shrinkToFit="1"/>
    </xf>
    <xf numFmtId="3" fontId="3" fillId="0" borderId="0" xfId="11" applyNumberFormat="1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15" fontId="3" fillId="0" borderId="0" xfId="21" applyNumberFormat="1" applyFont="1" applyAlignment="1">
      <alignment horizontal="center" vertical="center" wrapText="1"/>
    </xf>
    <xf numFmtId="15" fontId="3" fillId="0" borderId="0" xfId="30" applyNumberFormat="1" applyFont="1" applyAlignment="1">
      <alignment horizontal="center" vertical="center" wrapText="1"/>
    </xf>
  </cellXfs>
  <cellStyles count="58">
    <cellStyle name="Millares" xfId="1" builtinId="3"/>
    <cellStyle name="Millares 2" xfId="2"/>
    <cellStyle name="Millares 2 2" xfId="3"/>
    <cellStyle name="Millares 3" xfId="4"/>
    <cellStyle name="Millares 3 2" xfId="5"/>
    <cellStyle name="Normal" xfId="0" builtinId="0"/>
    <cellStyle name="Normal 10" xfId="6"/>
    <cellStyle name="Normal 10 2" xfId="7"/>
    <cellStyle name="Normal 10 3" xfId="8"/>
    <cellStyle name="Normal 10 4" xfId="9"/>
    <cellStyle name="Normal 10 5" xfId="10"/>
    <cellStyle name="Normal 11" xfId="11"/>
    <cellStyle name="Normal 11 2" xfId="12"/>
    <cellStyle name="Normal 11 3" xfId="13"/>
    <cellStyle name="Normal 11 4" xfId="14"/>
    <cellStyle name="Normal 11 5" xfId="15"/>
    <cellStyle name="Normal 12" xfId="16"/>
    <cellStyle name="Normal 12 2" xfId="17"/>
    <cellStyle name="Normal 12 3" xfId="18"/>
    <cellStyle name="Normal 12 4" xfId="19"/>
    <cellStyle name="Normal 12 5" xfId="20"/>
    <cellStyle name="Normal 13" xfId="21"/>
    <cellStyle name="Normal 13 2" xfId="22"/>
    <cellStyle name="Normal 13 3" xfId="23"/>
    <cellStyle name="Normal 13 4" xfId="24"/>
    <cellStyle name="Normal 13 5" xfId="25"/>
    <cellStyle name="Normal 16 2" xfId="26"/>
    <cellStyle name="Normal 16 3" xfId="27"/>
    <cellStyle name="Normal 16 4" xfId="28"/>
    <cellStyle name="Normal 16 5" xfId="29"/>
    <cellStyle name="Normal 17" xfId="30"/>
    <cellStyle name="Normal 17 2" xfId="31"/>
    <cellStyle name="Normal 17 3" xfId="32"/>
    <cellStyle name="Normal 17 4" xfId="33"/>
    <cellStyle name="Normal 17 5" xfId="34"/>
    <cellStyle name="Normal 2 2" xfId="35"/>
    <cellStyle name="Normal 2 3" xfId="36"/>
    <cellStyle name="Normal 2 4" xfId="37"/>
    <cellStyle name="Normal 2 5" xfId="38"/>
    <cellStyle name="Normal 3" xfId="39"/>
    <cellStyle name="Normal 3 2" xfId="40"/>
    <cellStyle name="Normal 3 3" xfId="41"/>
    <cellStyle name="Normal 3 4" xfId="42"/>
    <cellStyle name="Normal 3 5" xfId="43"/>
    <cellStyle name="Normal 6 2" xfId="44"/>
    <cellStyle name="Normal 6 3" xfId="45"/>
    <cellStyle name="Normal 6 4" xfId="46"/>
    <cellStyle name="Normal 6 5" xfId="47"/>
    <cellStyle name="Normal 8" xfId="48"/>
    <cellStyle name="Normal 8 2" xfId="49"/>
    <cellStyle name="Normal 8 3" xfId="50"/>
    <cellStyle name="Normal 8 4" xfId="51"/>
    <cellStyle name="Normal 8 5" xfId="52"/>
    <cellStyle name="Normal 9" xfId="53"/>
    <cellStyle name="Normal 9 2" xfId="54"/>
    <cellStyle name="Normal 9 3" xfId="55"/>
    <cellStyle name="Normal 9 4" xfId="56"/>
    <cellStyle name="Normal 9 5" xfId="5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504825</xdr:colOff>
      <xdr:row>9</xdr:row>
      <xdr:rowOff>57150</xdr:rowOff>
    </xdr:from>
    <xdr:to>
      <xdr:col>9</xdr:col>
      <xdr:colOff>85725</xdr:colOff>
      <xdr:row>21</xdr:row>
      <xdr:rowOff>136525</xdr:rowOff>
    </xdr:to>
    <xdr:pic>
      <xdr:nvPicPr>
        <xdr:cNvPr id="3" name="2 Imagen" descr="educacion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4925" y="1514475"/>
          <a:ext cx="5981700" cy="2022475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Vinculos/5.%20Educacion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"/>
    </sheetNames>
    <sheetDataSet>
      <sheetData sheetId="0">
        <row r="7">
          <cell r="D7">
            <v>15.092569497108547</v>
          </cell>
          <cell r="E7">
            <v>7.1768580268645135</v>
          </cell>
          <cell r="G7">
            <v>15.069220927966882</v>
          </cell>
          <cell r="H7">
            <v>6.9999139111088091</v>
          </cell>
          <cell r="J7">
            <v>15.113501278229162</v>
          </cell>
          <cell r="K7">
            <v>7.3353012411584757</v>
          </cell>
        </row>
        <row r="8">
          <cell r="D8">
            <v>7.7458570289429867</v>
          </cell>
          <cell r="E8">
            <v>8.5441966629561961</v>
          </cell>
          <cell r="G8">
            <v>7.0695035016210763</v>
          </cell>
          <cell r="H8">
            <v>8.4819200995891446</v>
          </cell>
          <cell r="J8">
            <v>8.2843723829578728</v>
          </cell>
          <cell r="K8">
            <v>8.5942758453683634</v>
          </cell>
        </row>
        <row r="9">
          <cell r="D9">
            <v>5.6448276959302754</v>
          </cell>
          <cell r="E9">
            <v>9.4823497618484698</v>
          </cell>
          <cell r="G9">
            <v>4.83063755711908</v>
          </cell>
          <cell r="H9">
            <v>9.4592163439548731</v>
          </cell>
          <cell r="J9">
            <v>6.2811791383220772</v>
          </cell>
          <cell r="K9">
            <v>9.5007582650894857</v>
          </cell>
        </row>
        <row r="10">
          <cell r="D10">
            <v>5.3714285714286065</v>
          </cell>
          <cell r="E10">
            <v>8.9881943630037853</v>
          </cell>
          <cell r="G10">
            <v>4.2810648418592807</v>
          </cell>
          <cell r="H10">
            <v>9.03987783595114</v>
          </cell>
          <cell r="J10">
            <v>6.2343151499140808</v>
          </cell>
          <cell r="K10">
            <v>8.9462502655619378</v>
          </cell>
        </row>
        <row r="11">
          <cell r="D11">
            <v>9.5615062923056193</v>
          </cell>
          <cell r="E11">
            <v>7.8889399604589237</v>
          </cell>
          <cell r="G11">
            <v>9.0535769358592635</v>
          </cell>
          <cell r="H11">
            <v>7.7728974665767874</v>
          </cell>
          <cell r="J11">
            <v>9.9706265648416572</v>
          </cell>
          <cell r="K11">
            <v>7.9825257509719254</v>
          </cell>
        </row>
        <row r="12">
          <cell r="D12">
            <v>21.927533052819832</v>
          </cell>
          <cell r="E12">
            <v>5.7118961428036883</v>
          </cell>
          <cell r="G12">
            <v>21.665968857785941</v>
          </cell>
          <cell r="H12">
            <v>5.5873632807633831</v>
          </cell>
          <cell r="J12">
            <v>22.18920158764919</v>
          </cell>
          <cell r="K12">
            <v>5.8369399344557396</v>
          </cell>
        </row>
        <row r="13">
          <cell r="D13">
            <v>26.10498692051873</v>
          </cell>
          <cell r="E13">
            <v>5.1298029994255767</v>
          </cell>
          <cell r="G13">
            <v>26.600921746336372</v>
          </cell>
          <cell r="H13">
            <v>5.0532002014192408</v>
          </cell>
          <cell r="J13">
            <v>25.626235545625683</v>
          </cell>
          <cell r="K13">
            <v>5.2029465617441373</v>
          </cell>
        </row>
        <row r="14">
          <cell r="D14">
            <v>22.258257649044555</v>
          </cell>
          <cell r="E14">
            <v>5.7677751767829903</v>
          </cell>
          <cell r="G14">
            <v>22.958183714017384</v>
          </cell>
          <cell r="H14">
            <v>5.6231727524111825</v>
          </cell>
          <cell r="J14">
            <v>21.629361685703511</v>
          </cell>
          <cell r="K14">
            <v>5.8949569198776226</v>
          </cell>
        </row>
        <row r="15">
          <cell r="D15">
            <v>14.018779584606179</v>
          </cell>
          <cell r="E15">
            <v>6.6913402858556559</v>
          </cell>
          <cell r="G15">
            <v>13.597449927273455</v>
          </cell>
          <cell r="H15">
            <v>6.422561971544658</v>
          </cell>
          <cell r="J15">
            <v>14.379216623398234</v>
          </cell>
          <cell r="K15">
            <v>6.9229546531125443</v>
          </cell>
        </row>
        <row r="16">
          <cell r="D16">
            <v>8.2957523262272144</v>
          </cell>
          <cell r="E16">
            <v>7.5912038704651117</v>
          </cell>
          <cell r="G16">
            <v>7.0625203544078188</v>
          </cell>
          <cell r="H16">
            <v>7.3572672780510739</v>
          </cell>
          <cell r="J16">
            <v>9.3856156566397964</v>
          </cell>
          <cell r="K16">
            <v>7.8020475969565579</v>
          </cell>
        </row>
        <row r="17">
          <cell r="D17">
            <v>4.1371858844207088</v>
          </cell>
          <cell r="E17">
            <v>10.193405442454322</v>
          </cell>
          <cell r="G17">
            <v>3.8378546280407453</v>
          </cell>
          <cell r="H17">
            <v>10.076551437160692</v>
          </cell>
          <cell r="J17">
            <v>4.4011016337297955</v>
          </cell>
          <cell r="K17">
            <v>10.297208253514549</v>
          </cell>
        </row>
        <row r="18">
          <cell r="D18">
            <v>1.7584945510355716</v>
          </cell>
          <cell r="E18">
            <v>9.7583625819532038</v>
          </cell>
          <cell r="G18">
            <v>0</v>
          </cell>
          <cell r="H18">
            <v>10.551665532810912</v>
          </cell>
          <cell r="J18">
            <v>3.5011607660022204</v>
          </cell>
          <cell r="K18">
            <v>8.9722002080755328</v>
          </cell>
        </row>
        <row r="19">
          <cell r="D19">
            <v>4.5354450190872395</v>
          </cell>
          <cell r="E19">
            <v>7.2563708481832956</v>
          </cell>
          <cell r="G19">
            <v>5.872966468993865</v>
          </cell>
          <cell r="H19">
            <v>7.0297243256411823</v>
          </cell>
          <cell r="J19">
            <v>3.1111012074317523</v>
          </cell>
          <cell r="K19">
            <v>7.4915408305072528</v>
          </cell>
        </row>
        <row r="20">
          <cell r="D20">
            <v>5.7853756035835975</v>
          </cell>
          <cell r="E20">
            <v>8.4040781046476241</v>
          </cell>
          <cell r="G20">
            <v>7.1805105640441003</v>
          </cell>
          <cell r="H20">
            <v>7.9584358314336123</v>
          </cell>
          <cell r="J20">
            <v>4.3482484636673222</v>
          </cell>
          <cell r="K20">
            <v>8.85087656480564</v>
          </cell>
        </row>
        <row r="21">
          <cell r="D21">
            <v>8.8196953546273846</v>
          </cell>
          <cell r="E21">
            <v>7.9982236385028047</v>
          </cell>
          <cell r="G21">
            <v>9.7995756899078366</v>
          </cell>
          <cell r="H21">
            <v>7.7950729348649643</v>
          </cell>
          <cell r="J21">
            <v>7.9251837875602504</v>
          </cell>
          <cell r="K21">
            <v>8.181863288917798</v>
          </cell>
        </row>
        <row r="22">
          <cell r="D22">
            <v>11.277706439850935</v>
          </cell>
          <cell r="E22">
            <v>7.5053903955590169</v>
          </cell>
          <cell r="G22">
            <v>13.31770646696139</v>
          </cell>
          <cell r="H22">
            <v>7.4098385505495203</v>
          </cell>
          <cell r="J22">
            <v>9.7316847851846209</v>
          </cell>
          <cell r="K22">
            <v>7.5751858838160064</v>
          </cell>
        </row>
        <row r="23">
          <cell r="D23">
            <v>13.556876669780651</v>
          </cell>
          <cell r="E23">
            <v>6.8688118703157599</v>
          </cell>
          <cell r="G23">
            <v>13.728437236567162</v>
          </cell>
          <cell r="H23">
            <v>6.7125159679795026</v>
          </cell>
          <cell r="J23">
            <v>13.419419887736526</v>
          </cell>
          <cell r="K23">
            <v>6.9924852812773075</v>
          </cell>
        </row>
        <row r="24">
          <cell r="D24">
            <v>21.036501074558686</v>
          </cell>
          <cell r="E24">
            <v>6.2655999029705702</v>
          </cell>
          <cell r="G24">
            <v>19.848255263879558</v>
          </cell>
          <cell r="H24">
            <v>6.2638253845733125</v>
          </cell>
          <cell r="J24">
            <v>21.990980859357304</v>
          </cell>
          <cell r="K24">
            <v>6.2670533510474593</v>
          </cell>
        </row>
        <row r="25">
          <cell r="D25">
            <v>42.685990893435012</v>
          </cell>
          <cell r="E25">
            <v>4.8840716718045041</v>
          </cell>
          <cell r="G25">
            <v>40.210530981961476</v>
          </cell>
          <cell r="H25">
            <v>4.8629598676189305</v>
          </cell>
          <cell r="J25">
            <v>44.852425832069009</v>
          </cell>
          <cell r="K25">
            <v>4.9037330170925024</v>
          </cell>
        </row>
        <row r="26">
          <cell r="D26">
            <v>9.6048853858653249</v>
          </cell>
          <cell r="E26">
            <v>8.2194114008724419</v>
          </cell>
          <cell r="G26">
            <v>12.081714755936813</v>
          </cell>
          <cell r="H26">
            <v>7.4284246424366289</v>
          </cell>
          <cell r="J26">
            <v>4.8819063855284472</v>
          </cell>
          <cell r="K26">
            <v>9.6260366775242421</v>
          </cell>
        </row>
        <row r="27">
          <cell r="D27">
            <v>1.7471087710319786</v>
          </cell>
          <cell r="E27">
            <v>12.293263687343968</v>
          </cell>
          <cell r="G27">
            <v>3.7307115941004709</v>
          </cell>
          <cell r="H27">
            <v>11.659330067065818</v>
          </cell>
          <cell r="J27">
            <v>0.21694809905006188</v>
          </cell>
          <cell r="K27">
            <v>12.762276728977282</v>
          </cell>
        </row>
        <row r="28">
          <cell r="D28">
            <v>10.768903289292803</v>
          </cell>
          <cell r="E28">
            <v>7.6611255703322447</v>
          </cell>
          <cell r="G28">
            <v>12.887222046849036</v>
          </cell>
          <cell r="H28">
            <v>6.9935137138046528</v>
          </cell>
          <cell r="J28">
            <v>4.6876926240331436</v>
          </cell>
          <cell r="K28">
            <v>9.4305198034987807</v>
          </cell>
        </row>
        <row r="29">
          <cell r="D29">
            <v>11.410539984584641</v>
          </cell>
          <cell r="E29">
            <v>6.0173697368258461</v>
          </cell>
          <cell r="G29">
            <v>14.263421221314887</v>
          </cell>
          <cell r="H29">
            <v>5.3876541403492295</v>
          </cell>
          <cell r="J29">
            <v>11.219760811843223</v>
          </cell>
          <cell r="K29">
            <v>6.057665397830978</v>
          </cell>
        </row>
        <row r="30">
          <cell r="D30">
            <v>20.364710640973879</v>
          </cell>
          <cell r="E30">
            <v>5.9386919260261894</v>
          </cell>
          <cell r="G30">
            <v>20.842708195901384</v>
          </cell>
          <cell r="H30">
            <v>5.8696349612811582</v>
          </cell>
          <cell r="J30">
            <v>19.645286584637415</v>
          </cell>
          <cell r="K30">
            <v>6.040292241769996</v>
          </cell>
        </row>
        <row r="31">
          <cell r="D31">
            <v>8.2685137347949826</v>
          </cell>
          <cell r="E31">
            <v>6.9523770659038924</v>
          </cell>
          <cell r="G31">
            <v>9.2967373182790229</v>
          </cell>
          <cell r="H31">
            <v>6.6739185830316776</v>
          </cell>
          <cell r="J31">
            <v>6.5274804539955351</v>
          </cell>
          <cell r="K31">
            <v>7.4125089361549756</v>
          </cell>
        </row>
        <row r="32">
          <cell r="D32">
            <v>17.052646109778934</v>
          </cell>
          <cell r="E32">
            <v>7.0913119939356353</v>
          </cell>
          <cell r="G32">
            <v>14.411058068203456</v>
          </cell>
          <cell r="H32">
            <v>7.9655292639672401</v>
          </cell>
          <cell r="J32">
            <v>17.802884134108268</v>
          </cell>
          <cell r="K32">
            <v>6.8343404788445383</v>
          </cell>
        </row>
        <row r="40">
          <cell r="C40">
            <v>2837563.9272038443</v>
          </cell>
          <cell r="D40">
            <v>348690.48117293464</v>
          </cell>
          <cell r="E40">
            <v>1217321.4276636278</v>
          </cell>
          <cell r="F40">
            <v>642925.94642358087</v>
          </cell>
          <cell r="G40">
            <v>628626.07194310345</v>
          </cell>
          <cell r="H40">
            <v>163759.65837438931</v>
          </cell>
          <cell r="I40">
            <v>1104322.9272898913</v>
          </cell>
          <cell r="J40">
            <v>227098.8185057838</v>
          </cell>
          <cell r="K40">
            <v>174240.34307990398</v>
          </cell>
        </row>
        <row r="41">
          <cell r="C41">
            <v>1157196.9879822335</v>
          </cell>
          <cell r="D41">
            <v>136820.86530034596</v>
          </cell>
          <cell r="E41">
            <v>480212.25244175841</v>
          </cell>
          <cell r="F41">
            <v>255757.49075152393</v>
          </cell>
          <cell r="G41">
            <v>284406.37948862778</v>
          </cell>
          <cell r="H41">
            <v>67296.024480974025</v>
          </cell>
          <cell r="I41">
            <v>436550.41059587739</v>
          </cell>
          <cell r="J41">
            <v>145033.55902438238</v>
          </cell>
          <cell r="K41">
            <v>120506.48572100099</v>
          </cell>
        </row>
        <row r="42">
          <cell r="C42">
            <v>291821.82672699942</v>
          </cell>
          <cell r="D42">
            <v>32466.351140689036</v>
          </cell>
          <cell r="E42">
            <v>111849.39468121676</v>
          </cell>
          <cell r="F42">
            <v>66035.244552773947</v>
          </cell>
          <cell r="G42">
            <v>81470.836352320985</v>
          </cell>
          <cell r="H42">
            <v>17828.34311193907</v>
          </cell>
          <cell r="I42">
            <v>101199.30550645331</v>
          </cell>
          <cell r="J42">
            <v>42529.981660454512</v>
          </cell>
          <cell r="K42">
            <v>36970.353611073588</v>
          </cell>
        </row>
        <row r="43">
          <cell r="C43">
            <v>177742.98134228188</v>
          </cell>
          <cell r="D43">
            <v>21093.891583413399</v>
          </cell>
          <cell r="E43">
            <v>73166.549492248902</v>
          </cell>
          <cell r="F43">
            <v>39693.468979591118</v>
          </cell>
          <cell r="G43">
            <v>43789.071287027669</v>
          </cell>
          <cell r="H43">
            <v>8576.1296437673664</v>
          </cell>
          <cell r="I43">
            <v>66915.367023003928</v>
          </cell>
          <cell r="J43">
            <v>24573.613844618809</v>
          </cell>
          <cell r="K43">
            <v>19076.884432006718</v>
          </cell>
        </row>
        <row r="44">
          <cell r="C44">
            <v>687632.17991294398</v>
          </cell>
          <cell r="D44">
            <v>83260.622576243768</v>
          </cell>
          <cell r="E44">
            <v>295196.30826827849</v>
          </cell>
          <cell r="F44">
            <v>150028.77721916162</v>
          </cell>
          <cell r="G44">
            <v>159146.47184927828</v>
          </cell>
          <cell r="H44">
            <v>40891.551725267571</v>
          </cell>
          <cell r="I44">
            <v>268435.738066405</v>
          </cell>
          <cell r="J44">
            <v>77929.96351930956</v>
          </cell>
          <cell r="K44">
            <v>64459.247677920823</v>
          </cell>
        </row>
        <row r="45">
          <cell r="C45">
            <v>1680366.9392211966</v>
          </cell>
          <cell r="D45">
            <v>211869.61587259723</v>
          </cell>
          <cell r="E45">
            <v>737109.17522182548</v>
          </cell>
          <cell r="F45">
            <v>387168.45567208208</v>
          </cell>
          <cell r="G45">
            <v>344219.6924545021</v>
          </cell>
          <cell r="H45">
            <v>96463.633893414881</v>
          </cell>
          <cell r="I45">
            <v>667772.51669401745</v>
          </cell>
          <cell r="J45">
            <v>82065.259481401125</v>
          </cell>
          <cell r="K45">
            <v>53733.857358902584</v>
          </cell>
        </row>
        <row r="46">
          <cell r="C46">
            <v>1455131.3226070169</v>
          </cell>
          <cell r="D46">
            <v>174707.85619335354</v>
          </cell>
          <cell r="E46">
            <v>623430.94698188093</v>
          </cell>
          <cell r="F46">
            <v>330123.77963012137</v>
          </cell>
          <cell r="G46">
            <v>326868.73980151914</v>
          </cell>
          <cell r="H46">
            <v>80554.3945023407</v>
          </cell>
          <cell r="I46">
            <v>562759.99906364211</v>
          </cell>
          <cell r="J46">
            <v>104288.28902239757</v>
          </cell>
          <cell r="K46">
            <v>81049.901782613233</v>
          </cell>
        </row>
        <row r="47">
          <cell r="C47">
            <v>565908.52265586064</v>
          </cell>
          <cell r="D47">
            <v>64667.047949446212</v>
          </cell>
          <cell r="E47">
            <v>243160.57182660478</v>
          </cell>
          <cell r="F47">
            <v>124303.67087740751</v>
          </cell>
          <cell r="G47">
            <v>133777.23200239104</v>
          </cell>
          <cell r="H47">
            <v>31610.870835647613</v>
          </cell>
          <cell r="I47">
            <v>221961.97353216927</v>
          </cell>
          <cell r="J47">
            <v>67963.87296775452</v>
          </cell>
          <cell r="K47">
            <v>55483.206533904413</v>
          </cell>
        </row>
        <row r="48">
          <cell r="C48">
            <v>136597.94992213187</v>
          </cell>
          <cell r="D48">
            <v>14356.507874350938</v>
          </cell>
          <cell r="E48">
            <v>52617.070526419986</v>
          </cell>
          <cell r="F48">
            <v>33334.309950086055</v>
          </cell>
          <cell r="G48">
            <v>36290.061571275925</v>
          </cell>
          <cell r="H48">
            <v>7295.5456681750675</v>
          </cell>
          <cell r="I48">
            <v>48488.401595234143</v>
          </cell>
          <cell r="J48">
            <v>20549.511271129766</v>
          </cell>
          <cell r="K48">
            <v>16280.092262744365</v>
          </cell>
        </row>
        <row r="49">
          <cell r="C49">
            <v>86900.674523200942</v>
          </cell>
          <cell r="D49">
            <v>9453.7587096466104</v>
          </cell>
          <cell r="E49">
            <v>38815.839913711876</v>
          </cell>
          <cell r="F49">
            <v>17906.712344167736</v>
          </cell>
          <cell r="G49">
            <v>20724.363555674765</v>
          </cell>
          <cell r="H49">
            <v>3510.5162635169813</v>
          </cell>
          <cell r="I49">
            <v>35058.971631702407</v>
          </cell>
          <cell r="J49">
            <v>10978.061824068453</v>
          </cell>
          <cell r="K49">
            <v>7652.3095744207931</v>
          </cell>
        </row>
        <row r="50">
          <cell r="C50">
            <v>342409.8982105286</v>
          </cell>
          <cell r="D50">
            <v>40856.78136544866</v>
          </cell>
          <cell r="E50">
            <v>151727.66138647494</v>
          </cell>
          <cell r="F50">
            <v>73062.648583153859</v>
          </cell>
          <cell r="G50">
            <v>76762.806875440539</v>
          </cell>
          <cell r="H50">
            <v>20804.808903955593</v>
          </cell>
          <cell r="I50">
            <v>138414.60030523446</v>
          </cell>
          <cell r="J50">
            <v>36436.299872556279</v>
          </cell>
          <cell r="K50">
            <v>31550.804696739233</v>
          </cell>
        </row>
        <row r="51">
          <cell r="C51">
            <v>889222.79995101201</v>
          </cell>
          <cell r="D51">
            <v>110040.80824390694</v>
          </cell>
          <cell r="E51">
            <v>380270.37515530107</v>
          </cell>
          <cell r="F51">
            <v>205820.10875272079</v>
          </cell>
          <cell r="G51">
            <v>193091.50779913447</v>
          </cell>
          <cell r="H51">
            <v>48943.523666692701</v>
          </cell>
          <cell r="I51">
            <v>340798.0255314954</v>
          </cell>
          <cell r="J51">
            <v>36324.416054642636</v>
          </cell>
          <cell r="K51">
            <v>25566.695248708507</v>
          </cell>
        </row>
        <row r="52">
          <cell r="C52">
            <v>1382432.6045964498</v>
          </cell>
          <cell r="D52">
            <v>173982.62497959027</v>
          </cell>
          <cell r="E52">
            <v>593890.48068165849</v>
          </cell>
          <cell r="F52">
            <v>312802.16679348843</v>
          </cell>
          <cell r="G52">
            <v>301757.33214160765</v>
          </cell>
          <cell r="H52">
            <v>83205.263872048585</v>
          </cell>
          <cell r="I52">
            <v>541562.92822621646</v>
          </cell>
          <cell r="J52">
            <v>122810.5294833871</v>
          </cell>
          <cell r="K52">
            <v>93190.441297290992</v>
          </cell>
        </row>
        <row r="53">
          <cell r="C53">
            <v>591288.46532638848</v>
          </cell>
          <cell r="D53">
            <v>72153.81735089999</v>
          </cell>
          <cell r="E53">
            <v>237051.68061513169</v>
          </cell>
          <cell r="F53">
            <v>131453.8198741193</v>
          </cell>
          <cell r="G53">
            <v>150629.14748623568</v>
          </cell>
          <cell r="H53">
            <v>35685.153645326405</v>
          </cell>
          <cell r="I53">
            <v>214588.43706369016</v>
          </cell>
          <cell r="J53">
            <v>77069.686056628576</v>
          </cell>
          <cell r="K53">
            <v>65023.279187096792</v>
          </cell>
        </row>
        <row r="54">
          <cell r="C54">
            <v>155223.87680486811</v>
          </cell>
          <cell r="D54">
            <v>18109.84326633811</v>
          </cell>
          <cell r="E54">
            <v>59232.324154797272</v>
          </cell>
          <cell r="F54">
            <v>32700.93460268823</v>
          </cell>
          <cell r="G54">
            <v>45180.77478104546</v>
          </cell>
          <cell r="H54">
            <v>10532.797443764004</v>
          </cell>
          <cell r="I54">
            <v>52710.903911219648</v>
          </cell>
          <cell r="J54">
            <v>21980.470389324881</v>
          </cell>
          <cell r="K54">
            <v>20690.261348329284</v>
          </cell>
        </row>
        <row r="55">
          <cell r="C55">
            <v>90842.306819079677</v>
          </cell>
          <cell r="D55">
            <v>11640.132873766828</v>
          </cell>
          <cell r="E55">
            <v>34350.709578536684</v>
          </cell>
          <cell r="F55">
            <v>21786.756635423331</v>
          </cell>
          <cell r="G55">
            <v>23064.707731352755</v>
          </cell>
          <cell r="H55">
            <v>5065.6133802503828</v>
          </cell>
          <cell r="I55">
            <v>31856.395391300935</v>
          </cell>
          <cell r="J55">
            <v>13595.552020550404</v>
          </cell>
          <cell r="K55">
            <v>11424.574857585962</v>
          </cell>
        </row>
        <row r="56">
          <cell r="C56">
            <v>345222.28170245176</v>
          </cell>
          <cell r="D56">
            <v>42403.841210795021</v>
          </cell>
          <cell r="E56">
            <v>143468.64688179991</v>
          </cell>
          <cell r="F56">
            <v>76966.128636007939</v>
          </cell>
          <cell r="G56">
            <v>82383.664973838197</v>
          </cell>
          <cell r="H56">
            <v>20086.742821312058</v>
          </cell>
          <cell r="I56">
            <v>130021.13776117138</v>
          </cell>
          <cell r="J56">
            <v>41493.663646753193</v>
          </cell>
          <cell r="K56">
            <v>32908.442981181528</v>
          </cell>
        </row>
        <row r="57">
          <cell r="C57">
            <v>791144.13926994766</v>
          </cell>
          <cell r="D57">
            <v>101828.80762868996</v>
          </cell>
          <cell r="E57">
            <v>356838.80006655084</v>
          </cell>
          <cell r="F57">
            <v>181348.34691937422</v>
          </cell>
          <cell r="G57">
            <v>151128.18465537584</v>
          </cell>
          <cell r="H57">
            <v>47520.110226721765</v>
          </cell>
          <cell r="I57">
            <v>326974.49116254813</v>
          </cell>
          <cell r="J57">
            <v>45740.843426758081</v>
          </cell>
          <cell r="K57">
            <v>28167.162110193847</v>
          </cell>
        </row>
        <row r="65">
          <cell r="C65">
            <v>217178.91392460672</v>
          </cell>
          <cell r="D65">
            <v>36299.021289583274</v>
          </cell>
          <cell r="F65">
            <v>189219.30635382998</v>
          </cell>
          <cell r="G65">
            <v>20940.019905284011</v>
          </cell>
          <cell r="I65">
            <v>222976.32483617958</v>
          </cell>
          <cell r="J65">
            <v>17676.621415005862</v>
          </cell>
          <cell r="L65">
            <v>216798.70090009953</v>
          </cell>
          <cell r="M65">
            <v>10211.339328210639</v>
          </cell>
          <cell r="O65">
            <v>205292.52593622537</v>
          </cell>
          <cell r="P65">
            <v>4948.7531258737463</v>
          </cell>
          <cell r="R65">
            <v>200006.62100679913</v>
          </cell>
          <cell r="S65">
            <v>2957.1206425672081</v>
          </cell>
        </row>
        <row r="66">
          <cell r="C66">
            <v>79655.276955106689</v>
          </cell>
          <cell r="D66">
            <v>8761.4458932227008</v>
          </cell>
          <cell r="F66">
            <v>65875.057113271207</v>
          </cell>
          <cell r="G66">
            <v>3202.0985764155835</v>
          </cell>
          <cell r="I66">
            <v>83700.794402099957</v>
          </cell>
          <cell r="J66">
            <v>3278.2470029922879</v>
          </cell>
          <cell r="L66">
            <v>92687.998268787225</v>
          </cell>
          <cell r="M66">
            <v>4736.67225139939</v>
          </cell>
          <cell r="O66">
            <v>87067.090412485253</v>
          </cell>
          <cell r="P66">
            <v>2485.1529413086814</v>
          </cell>
          <cell r="R66">
            <v>82191.785513819763</v>
          </cell>
          <cell r="S66">
            <v>1862.1872272049568</v>
          </cell>
        </row>
        <row r="67">
          <cell r="C67">
            <v>16233.175570344525</v>
          </cell>
          <cell r="D67">
            <v>1923.584388393426</v>
          </cell>
          <cell r="F67">
            <v>16819.634225342521</v>
          </cell>
          <cell r="G67">
            <v>469.16692399839656</v>
          </cell>
          <cell r="I67">
            <v>19892.677577532013</v>
          </cell>
          <cell r="J67">
            <v>985.25054039663269</v>
          </cell>
          <cell r="L67">
            <v>22097.762120324478</v>
          </cell>
          <cell r="M67">
            <v>234.58346199919828</v>
          </cell>
          <cell r="O67">
            <v>19306.218922534023</v>
          </cell>
          <cell r="P67">
            <v>469.16692399839656</v>
          </cell>
          <cell r="R67">
            <v>20174.177731931053</v>
          </cell>
          <cell r="S67">
            <v>703.75038599759478</v>
          </cell>
        </row>
        <row r="68">
          <cell r="C68">
            <v>15427.795158087773</v>
          </cell>
          <cell r="D68">
            <v>1724.4641294469377</v>
          </cell>
          <cell r="F68">
            <v>10239.005768591196</v>
          </cell>
          <cell r="G68">
            <v>615.88004623104928</v>
          </cell>
          <cell r="I68">
            <v>12055.851904972782</v>
          </cell>
          <cell r="J68">
            <v>769.85005778881157</v>
          </cell>
          <cell r="L68">
            <v>15166.046138439571</v>
          </cell>
          <cell r="M68">
            <v>769.85005778881157</v>
          </cell>
          <cell r="O68">
            <v>10577.739794018273</v>
          </cell>
          <cell r="P68">
            <v>153.97001155776232</v>
          </cell>
          <cell r="R68">
            <v>11532.353865676398</v>
          </cell>
          <cell r="S68">
            <v>523.49803929639188</v>
          </cell>
        </row>
        <row r="69">
          <cell r="C69">
            <v>47994.306226674344</v>
          </cell>
          <cell r="D69">
            <v>5113.3973753823302</v>
          </cell>
          <cell r="F69">
            <v>38816.417119337471</v>
          </cell>
          <cell r="G69">
            <v>2117.0516061861372</v>
          </cell>
          <cell r="I69">
            <v>51752.264919595116</v>
          </cell>
          <cell r="J69">
            <v>1523.1464048068433</v>
          </cell>
          <cell r="L69">
            <v>55424.190010023049</v>
          </cell>
          <cell r="M69">
            <v>3732.23873161138</v>
          </cell>
          <cell r="O69">
            <v>57183.131695932898</v>
          </cell>
          <cell r="P69">
            <v>1862.0160057525222</v>
          </cell>
          <cell r="R69">
            <v>50485.253916212256</v>
          </cell>
          <cell r="S69">
            <v>634.93880191097003</v>
          </cell>
        </row>
        <row r="70">
          <cell r="C70">
            <v>137523.63696949973</v>
          </cell>
          <cell r="D70">
            <v>27537.575396360553</v>
          </cell>
          <cell r="F70">
            <v>123344.24924055841</v>
          </cell>
          <cell r="G70">
            <v>17737.921328868437</v>
          </cell>
          <cell r="I70">
            <v>139275.53043407935</v>
          </cell>
          <cell r="J70">
            <v>14398.374412013582</v>
          </cell>
          <cell r="L70">
            <v>124110.70263131199</v>
          </cell>
          <cell r="M70">
            <v>5474.6670768112544</v>
          </cell>
          <cell r="O70">
            <v>118225.43552373986</v>
          </cell>
          <cell r="P70">
            <v>2463.6001845650635</v>
          </cell>
          <cell r="R70">
            <v>117814.83549297898</v>
          </cell>
          <cell r="S70">
            <v>1094.9334153622503</v>
          </cell>
        </row>
        <row r="71">
          <cell r="C71">
            <v>113833.1836457762</v>
          </cell>
          <cell r="D71">
            <v>22806.522846860396</v>
          </cell>
          <cell r="F71">
            <v>99141.339165029131</v>
          </cell>
          <cell r="G71">
            <v>12931.421608634098</v>
          </cell>
          <cell r="I71">
            <v>119610.58504896985</v>
          </cell>
          <cell r="J71">
            <v>10278.698237498938</v>
          </cell>
          <cell r="L71">
            <v>110148.26616858582</v>
          </cell>
          <cell r="M71">
            <v>7314.5263902604056</v>
          </cell>
          <cell r="O71">
            <v>100486.26891622494</v>
          </cell>
          <cell r="P71">
            <v>2074.2760350482345</v>
          </cell>
          <cell r="R71">
            <v>99588.247819245909</v>
          </cell>
          <cell r="S71">
            <v>2060.2503531704856</v>
          </cell>
        </row>
        <row r="72">
          <cell r="C72">
            <v>43921.685074895759</v>
          </cell>
          <cell r="D72">
            <v>5725.5615672093245</v>
          </cell>
          <cell r="F72">
            <v>34074.92095712672</v>
          </cell>
          <cell r="G72">
            <v>2693.7941749970651</v>
          </cell>
          <cell r="I72">
            <v>44279.166072046217</v>
          </cell>
          <cell r="J72">
            <v>2285.6843053545117</v>
          </cell>
          <cell r="L72">
            <v>48311.901536002086</v>
          </cell>
          <cell r="M72">
            <v>3482.2594364925262</v>
          </cell>
          <cell r="O72">
            <v>43330.744634314862</v>
          </cell>
          <cell r="P72">
            <v>1526.8093273671093</v>
          </cell>
          <cell r="R72">
            <v>35041.922983640579</v>
          </cell>
          <cell r="S72">
            <v>1239.0502916487978</v>
          </cell>
        </row>
        <row r="73">
          <cell r="C73">
            <v>9688.2969805668909</v>
          </cell>
          <cell r="D73">
            <v>1689.0009263942277</v>
          </cell>
          <cell r="F73">
            <v>8890.7132097696158</v>
          </cell>
          <cell r="G73">
            <v>469.16692399839656</v>
          </cell>
          <cell r="I73">
            <v>10579.714136163844</v>
          </cell>
          <cell r="J73">
            <v>750.66707839743447</v>
          </cell>
          <cell r="L73">
            <v>8867.2548635696967</v>
          </cell>
          <cell r="M73">
            <v>234.58346199919828</v>
          </cell>
          <cell r="O73">
            <v>9688.2969805668909</v>
          </cell>
          <cell r="P73">
            <v>469.16692399839656</v>
          </cell>
          <cell r="R73">
            <v>8515.3796705708992</v>
          </cell>
          <cell r="S73">
            <v>234.58346199919828</v>
          </cell>
        </row>
        <row r="74">
          <cell r="C74">
            <v>7636.9125732650182</v>
          </cell>
          <cell r="D74">
            <v>954.61407165812625</v>
          </cell>
          <cell r="F74">
            <v>5419.7444068332379</v>
          </cell>
          <cell r="G74">
            <v>615.88004623104928</v>
          </cell>
          <cell r="I74">
            <v>6004.8304507527346</v>
          </cell>
          <cell r="J74">
            <v>307.94002311552464</v>
          </cell>
          <cell r="L74">
            <v>7667.7065755765698</v>
          </cell>
          <cell r="M74">
            <v>615.88004623104928</v>
          </cell>
          <cell r="O74">
            <v>5974.0364484411821</v>
          </cell>
          <cell r="P74">
            <v>0</v>
          </cell>
          <cell r="R74">
            <v>5989.4334495969561</v>
          </cell>
          <cell r="S74">
            <v>369.52802773862953</v>
          </cell>
        </row>
        <row r="75">
          <cell r="C75">
            <v>26596.475521063836</v>
          </cell>
          <cell r="D75">
            <v>3081.9465691569662</v>
          </cell>
          <cell r="F75">
            <v>19764.463340523922</v>
          </cell>
          <cell r="G75">
            <v>1608.747204767619</v>
          </cell>
          <cell r="I75">
            <v>27694.621485129603</v>
          </cell>
          <cell r="J75">
            <v>1227.0772038415521</v>
          </cell>
          <cell r="L75">
            <v>31776.940096855786</v>
          </cell>
          <cell r="M75">
            <v>2631.7959282622792</v>
          </cell>
          <cell r="O75">
            <v>27668.411205306762</v>
          </cell>
          <cell r="P75">
            <v>1057.6424033687126</v>
          </cell>
          <cell r="R75">
            <v>20537.109863472735</v>
          </cell>
          <cell r="S75">
            <v>634.93880191097003</v>
          </cell>
        </row>
        <row r="76">
          <cell r="C76">
            <v>69911.498570880009</v>
          </cell>
          <cell r="D76">
            <v>17080.961279651088</v>
          </cell>
          <cell r="F76">
            <v>65066.418207901988</v>
          </cell>
          <cell r="G76">
            <v>10237.627433637041</v>
          </cell>
          <cell r="I76">
            <v>75331.418976923203</v>
          </cell>
          <cell r="J76">
            <v>7993.0139321444321</v>
          </cell>
          <cell r="L76">
            <v>61836.364632583325</v>
          </cell>
          <cell r="M76">
            <v>3832.2669537678776</v>
          </cell>
          <cell r="O76">
            <v>57155.524281909667</v>
          </cell>
          <cell r="P76">
            <v>547.46670768112517</v>
          </cell>
          <cell r="R76">
            <v>64546.324835604944</v>
          </cell>
          <cell r="S76">
            <v>821.20006152168776</v>
          </cell>
        </row>
        <row r="77">
          <cell r="C77">
            <v>103345.7302788306</v>
          </cell>
          <cell r="D77">
            <v>13492.498442722854</v>
          </cell>
          <cell r="F77">
            <v>90077.967188800845</v>
          </cell>
          <cell r="G77">
            <v>8008.5982966499378</v>
          </cell>
          <cell r="I77">
            <v>103365.73978720985</v>
          </cell>
          <cell r="J77">
            <v>7397.9231775069447</v>
          </cell>
          <cell r="L77">
            <v>106650.43473151371</v>
          </cell>
          <cell r="M77">
            <v>2896.8129379502388</v>
          </cell>
          <cell r="O77">
            <v>104806.25702000053</v>
          </cell>
          <cell r="P77">
            <v>2874.4770908255105</v>
          </cell>
          <cell r="R77">
            <v>100418.3731875532</v>
          </cell>
          <cell r="S77">
            <v>896.87028939672143</v>
          </cell>
        </row>
        <row r="78">
          <cell r="C78">
            <v>35733.591880210915</v>
          </cell>
          <cell r="D78">
            <v>3035.8843260133717</v>
          </cell>
          <cell r="F78">
            <v>31800.136156144468</v>
          </cell>
          <cell r="G78">
            <v>508.30440141851841</v>
          </cell>
          <cell r="I78">
            <v>39421.628330053725</v>
          </cell>
          <cell r="J78">
            <v>992.5626976377763</v>
          </cell>
          <cell r="L78">
            <v>44376.096732785059</v>
          </cell>
          <cell r="M78">
            <v>1254.4128149068629</v>
          </cell>
          <cell r="O78">
            <v>43736.345778170347</v>
          </cell>
          <cell r="P78">
            <v>958.34361394157179</v>
          </cell>
          <cell r="R78">
            <v>47149.862530179154</v>
          </cell>
          <cell r="S78">
            <v>623.13693555615885</v>
          </cell>
        </row>
        <row r="79">
          <cell r="C79">
            <v>6544.8785897776324</v>
          </cell>
          <cell r="D79">
            <v>234.58346199919828</v>
          </cell>
          <cell r="F79">
            <v>7928.9210155729033</v>
          </cell>
          <cell r="G79">
            <v>0</v>
          </cell>
          <cell r="I79">
            <v>9312.9634413681742</v>
          </cell>
          <cell r="J79">
            <v>234.58346199919828</v>
          </cell>
          <cell r="L79">
            <v>13230.507256754787</v>
          </cell>
          <cell r="M79">
            <v>0</v>
          </cell>
          <cell r="O79">
            <v>9617.9219419671317</v>
          </cell>
          <cell r="P79">
            <v>0</v>
          </cell>
          <cell r="R79">
            <v>11658.798061360158</v>
          </cell>
          <cell r="S79">
            <v>469.16692399839656</v>
          </cell>
        </row>
        <row r="80">
          <cell r="C80">
            <v>7790.8825848227798</v>
          </cell>
          <cell r="D80">
            <v>769.85005778881157</v>
          </cell>
          <cell r="F80">
            <v>4819.2613617579618</v>
          </cell>
          <cell r="G80">
            <v>0</v>
          </cell>
          <cell r="I80">
            <v>6051.0214542200629</v>
          </cell>
          <cell r="J80">
            <v>461.91003467328699</v>
          </cell>
          <cell r="L80">
            <v>7498.3395628630306</v>
          </cell>
          <cell r="M80">
            <v>153.97001155776232</v>
          </cell>
          <cell r="O80">
            <v>4603.7033455770952</v>
          </cell>
          <cell r="P80">
            <v>153.97001155776232</v>
          </cell>
          <cell r="R80">
            <v>5542.9204160794452</v>
          </cell>
          <cell r="S80">
            <v>153.97001155776232</v>
          </cell>
        </row>
        <row r="81">
          <cell r="C81">
            <v>21397.830705610526</v>
          </cell>
          <cell r="D81">
            <v>2031.4508062253617</v>
          </cell>
          <cell r="F81">
            <v>19051.95377881364</v>
          </cell>
          <cell r="G81">
            <v>508.30440141851841</v>
          </cell>
          <cell r="I81">
            <v>24057.643434465459</v>
          </cell>
          <cell r="J81">
            <v>296.06920096529109</v>
          </cell>
          <cell r="L81">
            <v>23647.249913167223</v>
          </cell>
          <cell r="M81">
            <v>1100.4428033491006</v>
          </cell>
          <cell r="O81">
            <v>29514.720490626081</v>
          </cell>
          <cell r="P81">
            <v>804.3736023838095</v>
          </cell>
          <cell r="R81">
            <v>29948.14405273951</v>
          </cell>
          <cell r="S81">
            <v>0</v>
          </cell>
        </row>
        <row r="82">
          <cell r="C82">
            <v>67612.138398619267</v>
          </cell>
          <cell r="D82">
            <v>10456.61411670949</v>
          </cell>
          <cell r="F82">
            <v>58277.83103265598</v>
          </cell>
          <cell r="G82">
            <v>7500.2938952314189</v>
          </cell>
          <cell r="I82">
            <v>63944.111457155675</v>
          </cell>
          <cell r="J82">
            <v>6405.3604798691676</v>
          </cell>
          <cell r="L82">
            <v>62274.337998728239</v>
          </cell>
          <cell r="M82">
            <v>1642.4001230433755</v>
          </cell>
          <cell r="O82">
            <v>61069.911241829737</v>
          </cell>
          <cell r="P82">
            <v>1916.1334768839381</v>
          </cell>
          <cell r="R82">
            <v>53268.510657373641</v>
          </cell>
          <cell r="S82">
            <v>273.73335384056259</v>
          </cell>
        </row>
        <row r="88">
          <cell r="D88">
            <v>0.7095110094877034</v>
          </cell>
          <cell r="E88">
            <v>0</v>
          </cell>
          <cell r="F88">
            <v>0</v>
          </cell>
          <cell r="G88">
            <v>0</v>
          </cell>
          <cell r="H88">
            <v>1.2626262626262612</v>
          </cell>
        </row>
        <row r="90">
          <cell r="D90">
            <v>5.2871068261910406</v>
          </cell>
          <cell r="E90">
            <v>5.1194539249146747</v>
          </cell>
          <cell r="F90">
            <v>9.3833780160857945</v>
          </cell>
          <cell r="G90">
            <v>2.0795527182105618</v>
          </cell>
          <cell r="H90">
            <v>6.1361457334611362</v>
          </cell>
        </row>
        <row r="92">
          <cell r="D92">
            <v>10.64674745288352</v>
          </cell>
          <cell r="E92">
            <v>3.0513176144244105</v>
          </cell>
          <cell r="F92">
            <v>7.9632465543644679</v>
          </cell>
          <cell r="G92">
            <v>10.598104834155997</v>
          </cell>
          <cell r="H92">
            <v>12.20504475183067</v>
          </cell>
        </row>
        <row r="94">
          <cell r="D94">
            <v>9.6267427983098077</v>
          </cell>
          <cell r="E94">
            <v>7.9207920792079207</v>
          </cell>
          <cell r="F94">
            <v>2.567394094993583</v>
          </cell>
          <cell r="G94">
            <v>4.2340732550699167</v>
          </cell>
          <cell r="H94">
            <v>13.086482373826934</v>
          </cell>
        </row>
        <row r="96">
          <cell r="D96">
            <v>8.9342029532990868</v>
          </cell>
          <cell r="E96">
            <v>3.2017075773746004</v>
          </cell>
          <cell r="F96">
            <v>5.6242969628796455</v>
          </cell>
          <cell r="G96">
            <v>5.1625586446669498</v>
          </cell>
          <cell r="H96">
            <v>11.597542242703433</v>
          </cell>
        </row>
        <row r="98">
          <cell r="D98">
            <v>9.0945738893968286</v>
          </cell>
          <cell r="E98">
            <v>0</v>
          </cell>
          <cell r="F98">
            <v>7.8003120124804974</v>
          </cell>
          <cell r="G98">
            <v>3.3252801766903257</v>
          </cell>
          <cell r="H98">
            <v>12.722298221614119</v>
          </cell>
        </row>
        <row r="100">
          <cell r="D100">
            <v>6.6539921573393341</v>
          </cell>
          <cell r="E100">
            <v>1.9960079840319358</v>
          </cell>
          <cell r="F100">
            <v>3.448275862068964</v>
          </cell>
          <cell r="G100">
            <v>7.9458237139768402</v>
          </cell>
          <cell r="H100">
            <v>6.9272637308262794</v>
          </cell>
        </row>
        <row r="102">
          <cell r="D102">
            <v>6.6455833505603321</v>
          </cell>
          <cell r="E102">
            <v>8.2644628099173527</v>
          </cell>
          <cell r="F102">
            <v>9.3457943925233593</v>
          </cell>
          <cell r="G102">
            <v>4.5402257967914537</v>
          </cell>
          <cell r="H102">
            <v>6.950477845351843</v>
          </cell>
        </row>
        <row r="104">
          <cell r="D104">
            <v>4.9051866460869169</v>
          </cell>
          <cell r="E104">
            <v>6.1728395061728385</v>
          </cell>
          <cell r="F104">
            <v>20.779220779220775</v>
          </cell>
          <cell r="G104">
            <v>7.3187895481055358</v>
          </cell>
          <cell r="H104">
            <v>3.0656934306569341</v>
          </cell>
        </row>
        <row r="106">
          <cell r="D106">
            <v>6.4359043509519696</v>
          </cell>
          <cell r="E106">
            <v>9.8039215686274517</v>
          </cell>
          <cell r="F106">
            <v>21.739130434782609</v>
          </cell>
          <cell r="G106">
            <v>10.410195513542396</v>
          </cell>
          <cell r="H106">
            <v>4.6554934823091321</v>
          </cell>
        </row>
        <row r="116">
          <cell r="C116">
            <v>128035.65355916119</v>
          </cell>
          <cell r="D116">
            <v>9.5536596894669934</v>
          </cell>
          <cell r="E116">
            <v>4504.0024703846066</v>
          </cell>
          <cell r="F116">
            <v>5.8687930097740306</v>
          </cell>
          <cell r="G116">
            <v>2111.2511579927846</v>
          </cell>
          <cell r="H116">
            <v>5.0680304146183852</v>
          </cell>
          <cell r="I116">
            <v>2392.7513123918225</v>
          </cell>
          <cell r="J116">
            <v>6.819532433082296</v>
          </cell>
          <cell r="M116">
            <v>2627.3347743910208</v>
          </cell>
          <cell r="N116">
            <v>8.3578720801757012</v>
          </cell>
          <cell r="Q116">
            <v>1172.9173099959914</v>
          </cell>
          <cell r="R116">
            <v>2.9719689031471019</v>
          </cell>
        </row>
        <row r="117">
          <cell r="C117">
            <v>78786.454914107075</v>
          </cell>
          <cell r="D117">
            <v>5.8788232610623199</v>
          </cell>
          <cell r="E117">
            <v>2001.61015025091</v>
          </cell>
          <cell r="F117">
            <v>2.6081325965796336</v>
          </cell>
          <cell r="G117">
            <v>1231.7600924620986</v>
          </cell>
          <cell r="H117">
            <v>2.9568237717610311</v>
          </cell>
          <cell r="I117">
            <v>769.85005778881157</v>
          </cell>
          <cell r="J117">
            <v>2.1941341795579672</v>
          </cell>
          <cell r="M117">
            <v>923.82006934657386</v>
          </cell>
          <cell r="N117">
            <v>2.9387842158361295</v>
          </cell>
          <cell r="Q117">
            <v>1077.7900809043363</v>
          </cell>
          <cell r="R117">
            <v>2.7309330140067876</v>
          </cell>
        </row>
        <row r="118">
          <cell r="C118">
            <v>328356.7435695146</v>
          </cell>
          <cell r="D118">
            <v>24.501054960876271</v>
          </cell>
          <cell r="E118">
            <v>11605.656555252293</v>
          </cell>
          <cell r="F118">
            <v>15.122370938550274</v>
          </cell>
          <cell r="G118">
            <v>5138.7242554808217</v>
          </cell>
          <cell r="H118">
            <v>12.335439448082486</v>
          </cell>
          <cell r="I118">
            <v>6466.9322997714662</v>
          </cell>
          <cell r="J118">
            <v>18.431273794498377</v>
          </cell>
          <cell r="M118">
            <v>2810.3208485658097</v>
          </cell>
          <cell r="N118">
            <v>8.9399730805177366</v>
          </cell>
          <cell r="Q118">
            <v>7652.0925033569911</v>
          </cell>
          <cell r="R118">
            <v>19.389074379045322</v>
          </cell>
        </row>
        <row r="119">
          <cell r="C119">
            <v>804995.04697427875</v>
          </cell>
          <cell r="D119">
            <v>60.066462088586533</v>
          </cell>
          <cell r="E119">
            <v>58633.684392648705</v>
          </cell>
          <cell r="F119">
            <v>76.400703455095837</v>
          </cell>
          <cell r="G119">
            <v>33176.482485476132</v>
          </cell>
          <cell r="H119">
            <v>79.63970636553789</v>
          </cell>
          <cell r="I119">
            <v>25457.201907172283</v>
          </cell>
          <cell r="J119">
            <v>72.55505959286134</v>
          </cell>
          <cell r="M119">
            <v>25073.975211795496</v>
          </cell>
          <cell r="N119">
            <v>79.763370623470479</v>
          </cell>
          <cell r="Q119">
            <v>29563.202214780711</v>
          </cell>
          <cell r="R119">
            <v>74.908023703800637</v>
          </cell>
        </row>
        <row r="121">
          <cell r="C121">
            <v>230572.19905564416</v>
          </cell>
          <cell r="D121">
            <v>17.204647786734025</v>
          </cell>
          <cell r="E121">
            <v>8891.9822525698346</v>
          </cell>
          <cell r="F121">
            <v>11.586406452938819</v>
          </cell>
          <cell r="G121">
            <v>4648.7064025298405</v>
          </cell>
          <cell r="H121">
            <v>11.15915808853897</v>
          </cell>
          <cell r="I121">
            <v>4243.275850039995</v>
          </cell>
          <cell r="J121">
            <v>12.093675231521102</v>
          </cell>
          <cell r="M121">
            <v>975.17007307945005</v>
          </cell>
          <cell r="N121">
            <v>3.1021348351402116</v>
          </cell>
          <cell r="Q121">
            <v>5367.2841807249561</v>
          </cell>
          <cell r="R121">
            <v>13.599766619116956</v>
          </cell>
        </row>
        <row r="122">
          <cell r="C122">
            <v>247131.21973411081</v>
          </cell>
          <cell r="D122">
            <v>18.440235249720015</v>
          </cell>
          <cell r="E122">
            <v>6222.356973659299</v>
          </cell>
          <cell r="F122">
            <v>8.1078386060947381</v>
          </cell>
          <cell r="G122">
            <v>3630.660480832511</v>
          </cell>
          <cell r="H122">
            <v>8.7153523503597583</v>
          </cell>
          <cell r="I122">
            <v>2591.6964928267871</v>
          </cell>
          <cell r="J122">
            <v>7.386542094034259</v>
          </cell>
          <cell r="M122">
            <v>1995.9075827571812</v>
          </cell>
          <cell r="N122">
            <v>6.3492252388749222</v>
          </cell>
          <cell r="Q122">
            <v>3340.1130822753121</v>
          </cell>
          <cell r="R122">
            <v>8.4632668721983233</v>
          </cell>
        </row>
        <row r="123">
          <cell r="C123">
            <v>243616.74971126253</v>
          </cell>
          <cell r="D123">
            <v>18.177995399695654</v>
          </cell>
          <cell r="E123">
            <v>5864.3045369157926</v>
          </cell>
          <cell r="F123">
            <v>7.6412900969165429</v>
          </cell>
          <cell r="G123">
            <v>3704.4152874855381</v>
          </cell>
          <cell r="H123">
            <v>8.8923997859179291</v>
          </cell>
          <cell r="I123">
            <v>2159.8892494302527</v>
          </cell>
          <cell r="J123">
            <v>6.1558569468014079</v>
          </cell>
          <cell r="M123">
            <v>2948.363887490209</v>
          </cell>
          <cell r="N123">
            <v>9.3791048090414701</v>
          </cell>
          <cell r="Q123">
            <v>2407.6238335858206</v>
          </cell>
          <cell r="R123">
            <v>6.1005009499922256</v>
          </cell>
        </row>
        <row r="124">
          <cell r="C124">
            <v>227193.05124650398</v>
          </cell>
          <cell r="D124">
            <v>16.952505298985358</v>
          </cell>
          <cell r="E124">
            <v>7210.3126620946678</v>
          </cell>
          <cell r="F124">
            <v>9.395161931599235</v>
          </cell>
          <cell r="G124">
            <v>3305.8433787841013</v>
          </cell>
          <cell r="H124">
            <v>7.9356332031908314</v>
          </cell>
          <cell r="I124">
            <v>3904.4692833105646</v>
          </cell>
          <cell r="J124">
            <v>11.128049444007479</v>
          </cell>
          <cell r="M124">
            <v>2102.9609019151039</v>
          </cell>
          <cell r="N124">
            <v>6.6897748924635208</v>
          </cell>
          <cell r="Q124">
            <v>3755.4990356933849</v>
          </cell>
          <cell r="R124">
            <v>9.515782787720827</v>
          </cell>
        </row>
        <row r="125">
          <cell r="C125">
            <v>220725.8188157125</v>
          </cell>
          <cell r="D125">
            <v>16.469938638380022</v>
          </cell>
          <cell r="E125">
            <v>6853.4423934375354</v>
          </cell>
          <cell r="F125">
            <v>8.9301538078553975</v>
          </cell>
          <cell r="G125">
            <v>4024.0376013654459</v>
          </cell>
          <cell r="H125">
            <v>9.6596489129588399</v>
          </cell>
          <cell r="I125">
            <v>2829.4047920720877</v>
          </cell>
          <cell r="J125">
            <v>8.0640297409622335</v>
          </cell>
          <cell r="M125">
            <v>3053.4666877226118</v>
          </cell>
          <cell r="N125">
            <v>9.7134496242408552</v>
          </cell>
          <cell r="Q125">
            <v>3252.5089980337962</v>
          </cell>
          <cell r="R125">
            <v>8.2412933264627295</v>
          </cell>
        </row>
        <row r="126">
          <cell r="C126">
            <v>170934.86045387672</v>
          </cell>
          <cell r="D126">
            <v>12.754677626480703</v>
          </cell>
          <cell r="E126">
            <v>41702.554749859228</v>
          </cell>
          <cell r="F126">
            <v>54.339149104594838</v>
          </cell>
          <cell r="G126">
            <v>22344.554840414425</v>
          </cell>
          <cell r="H126">
            <v>53.63780765903352</v>
          </cell>
          <cell r="I126">
            <v>19357.999909444708</v>
          </cell>
          <cell r="J126">
            <v>55.171846542673535</v>
          </cell>
          <cell r="M126">
            <v>20359.581771134359</v>
          </cell>
          <cell r="N126">
            <v>64.766310600239109</v>
          </cell>
          <cell r="Q126">
            <v>21342.972978724774</v>
          </cell>
          <cell r="R126">
            <v>54.07938944450882</v>
          </cell>
        </row>
        <row r="128">
          <cell r="C128">
            <v>402394.20228947891</v>
          </cell>
          <cell r="D128">
            <v>30.025521507662518</v>
          </cell>
          <cell r="E128">
            <v>31536.197332604628</v>
          </cell>
          <cell r="F128">
            <v>41.092209801705579</v>
          </cell>
          <cell r="G128">
            <v>16815.660203192845</v>
          </cell>
          <cell r="H128">
            <v>40.365769382308883</v>
          </cell>
          <cell r="I128">
            <v>14720.537129411809</v>
          </cell>
          <cell r="J128">
            <v>41.95470706317063</v>
          </cell>
          <cell r="M128">
            <v>12499.501569676302</v>
          </cell>
          <cell r="N128">
            <v>39.762437662526054</v>
          </cell>
          <cell r="Q128">
            <v>16726.946014330628</v>
          </cell>
          <cell r="R128">
            <v>42.383178230510453</v>
          </cell>
        </row>
        <row r="129">
          <cell r="C129">
            <v>341264.30048532237</v>
          </cell>
          <cell r="D129">
            <v>25.464180486994461</v>
          </cell>
          <cell r="E129">
            <v>20044.252796885277</v>
          </cell>
          <cell r="F129">
            <v>26.118007588583477</v>
          </cell>
          <cell r="G129">
            <v>9902.8425162391632</v>
          </cell>
          <cell r="H129">
            <v>23.771642172213628</v>
          </cell>
          <cell r="I129">
            <v>10141.410280646141</v>
          </cell>
          <cell r="J129">
            <v>28.903829649111241</v>
          </cell>
          <cell r="M129">
            <v>6627.03875092202</v>
          </cell>
          <cell r="N129">
            <v>21.081417827087432</v>
          </cell>
          <cell r="Q129">
            <v>11824.365805519517</v>
          </cell>
          <cell r="R129">
            <v>29.960890826617639</v>
          </cell>
        </row>
        <row r="130">
          <cell r="C130">
            <v>268926.6500192642</v>
          </cell>
          <cell r="D130">
            <v>20.066548842391633</v>
          </cell>
          <cell r="E130">
            <v>12922.499574458443</v>
          </cell>
          <cell r="F130">
            <v>16.83824013642548</v>
          </cell>
          <cell r="G130">
            <v>7999.1584413471519</v>
          </cell>
          <cell r="H130">
            <v>19.20187378873533</v>
          </cell>
          <cell r="I130">
            <v>4923.3411331113039</v>
          </cell>
          <cell r="J130">
            <v>14.031915628882814</v>
          </cell>
          <cell r="M130">
            <v>5729.0764057179149</v>
          </cell>
          <cell r="N130">
            <v>18.224890182729645</v>
          </cell>
          <cell r="Q130">
            <v>6056.9066191877901</v>
          </cell>
          <cell r="R130">
            <v>15.347150193864458</v>
          </cell>
        </row>
        <row r="131">
          <cell r="C131">
            <v>209347.71425680726</v>
          </cell>
          <cell r="D131">
            <v>15.620936537440024</v>
          </cell>
          <cell r="E131">
            <v>9925.8591109219415</v>
          </cell>
          <cell r="F131">
            <v>12.93356585597215</v>
          </cell>
          <cell r="G131">
            <v>5522.2186032398668</v>
          </cell>
          <cell r="H131">
            <v>13.256012545659786</v>
          </cell>
          <cell r="I131">
            <v>4403.6405076820802</v>
          </cell>
          <cell r="J131">
            <v>12.550727319737137</v>
          </cell>
          <cell r="M131">
            <v>4845.3628010728644</v>
          </cell>
          <cell r="N131">
            <v>15.413689518419076</v>
          </cell>
          <cell r="Q131">
            <v>4276.1102930440302</v>
          </cell>
          <cell r="R131">
            <v>10.834921361504616</v>
          </cell>
        </row>
        <row r="132">
          <cell r="C132">
            <v>116301.98406236329</v>
          </cell>
          <cell r="D132">
            <v>8.6781263347730295</v>
          </cell>
          <cell r="E132">
            <v>2316.1447536659243</v>
          </cell>
          <cell r="F132">
            <v>3.0179766173126983</v>
          </cell>
          <cell r="G132">
            <v>1418.3382273928521</v>
          </cell>
          <cell r="H132">
            <v>3.4047021110822611</v>
          </cell>
          <cell r="I132">
            <v>897.80652627307222</v>
          </cell>
          <cell r="J132">
            <v>2.5588203390982263</v>
          </cell>
          <cell r="M132">
            <v>1734.4713767098372</v>
          </cell>
          <cell r="N132">
            <v>5.517564809237963</v>
          </cell>
          <cell r="Q132">
            <v>581.67337695608717</v>
          </cell>
          <cell r="R132">
            <v>1.4738593875027397</v>
          </cell>
        </row>
        <row r="133">
          <cell r="C133">
            <v>1939.047903850357</v>
          </cell>
          <cell r="D133">
            <v>0.14468629073229833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M133">
            <v>0</v>
          </cell>
          <cell r="N133">
            <v>0</v>
          </cell>
          <cell r="Q133">
            <v>0</v>
          </cell>
          <cell r="R133">
            <v>0</v>
          </cell>
        </row>
        <row r="135">
          <cell r="C135">
            <v>296584.66873521864</v>
          </cell>
          <cell r="D135">
            <v>22.130312264156359</v>
          </cell>
          <cell r="E135">
            <v>26356.911081262246</v>
          </cell>
          <cell r="F135">
            <v>34.343510362182109</v>
          </cell>
          <cell r="G135">
            <v>15459.254304596107</v>
          </cell>
          <cell r="H135">
            <v>37.109735005427062</v>
          </cell>
          <cell r="I135">
            <v>10897.656776666163</v>
          </cell>
          <cell r="J135">
            <v>31.059192590635714</v>
          </cell>
          <cell r="M135">
            <v>10158.419421387471</v>
          </cell>
          <cell r="N135">
            <v>32.315170068271264</v>
          </cell>
          <cell r="Q135">
            <v>14742.352796442145</v>
          </cell>
          <cell r="R135">
            <v>37.354563443521442</v>
          </cell>
        </row>
        <row r="136">
          <cell r="C136">
            <v>820628.56360143935</v>
          </cell>
          <cell r="D136">
            <v>61.232991047151209</v>
          </cell>
          <cell r="E136">
            <v>46011.776833904456</v>
          </cell>
          <cell r="F136">
            <v>59.954139906819897</v>
          </cell>
          <cell r="G136">
            <v>24377.956452752402</v>
          </cell>
          <cell r="H136">
            <v>58.518961271406411</v>
          </cell>
          <cell r="I136">
            <v>21633.820381151909</v>
          </cell>
          <cell r="J136">
            <v>61.658116736447205</v>
          </cell>
          <cell r="M136">
            <v>19865.964918032209</v>
          </cell>
          <cell r="N136">
            <v>63.196055239156358</v>
          </cell>
          <cell r="Q136">
            <v>22605.636640690911</v>
          </cell>
          <cell r="R136">
            <v>57.278760028024237</v>
          </cell>
        </row>
        <row r="137">
          <cell r="C137">
            <v>173960.99462703036</v>
          </cell>
          <cell r="D137">
            <v>12.980479231434574</v>
          </cell>
          <cell r="E137">
            <v>3200.1955696148198</v>
          </cell>
          <cell r="F137">
            <v>4.1699100993746798</v>
          </cell>
          <cell r="G137">
            <v>1651.5724335904918</v>
          </cell>
          <cell r="H137">
            <v>3.9645777309316799</v>
          </cell>
          <cell r="I137">
            <v>1548.6231360243273</v>
          </cell>
          <cell r="J137">
            <v>4.4136996803828854</v>
          </cell>
          <cell r="M137">
            <v>1055.7835235208861</v>
          </cell>
          <cell r="N137">
            <v>3.3585760444213064</v>
          </cell>
          <cell r="Q137">
            <v>1297.2256293084934</v>
          </cell>
          <cell r="R137">
            <v>3.2869446105143147</v>
          </cell>
        </row>
        <row r="138">
          <cell r="C138">
            <v>44257.133411675313</v>
          </cell>
          <cell r="D138">
            <v>3.3023425873412262</v>
          </cell>
          <cell r="E138">
            <v>1006.6352832819897</v>
          </cell>
          <cell r="F138">
            <v>1.3116631602142013</v>
          </cell>
          <cell r="G138">
            <v>0</v>
          </cell>
          <cell r="H138">
            <v>0</v>
          </cell>
          <cell r="I138">
            <v>1006.6352832819897</v>
          </cell>
          <cell r="J138">
            <v>2.8689909925341954</v>
          </cell>
          <cell r="M138">
            <v>355.28304115834931</v>
          </cell>
          <cell r="N138">
            <v>1.1301986481511668</v>
          </cell>
          <cell r="Q138">
            <v>651.35224212364039</v>
          </cell>
          <cell r="R138">
            <v>1.6504135390356007</v>
          </cell>
        </row>
        <row r="139">
          <cell r="C139">
            <v>4742.5386416924293</v>
          </cell>
          <cell r="D139">
            <v>0.35387486990833261</v>
          </cell>
          <cell r="E139">
            <v>169.43480047283947</v>
          </cell>
          <cell r="F139">
            <v>0.22077647140867263</v>
          </cell>
          <cell r="G139">
            <v>169.43480047283947</v>
          </cell>
          <cell r="H139">
            <v>0.40672599223464001</v>
          </cell>
          <cell r="I139">
            <v>0</v>
          </cell>
          <cell r="J139">
            <v>0</v>
          </cell>
          <cell r="M139">
            <v>0</v>
          </cell>
          <cell r="N139">
            <v>0</v>
          </cell>
          <cell r="Q139">
            <v>169.43480047283947</v>
          </cell>
          <cell r="R139">
            <v>0.42931837890425006</v>
          </cell>
        </row>
        <row r="146">
          <cell r="C146">
            <v>128035.65355916119</v>
          </cell>
          <cell r="E146">
            <v>122499.4838559802</v>
          </cell>
          <cell r="F146">
            <v>95.676071821179946</v>
          </cell>
          <cell r="G146">
            <v>5536.16970318108</v>
          </cell>
          <cell r="H146">
            <v>4.3239281788201227</v>
          </cell>
          <cell r="I146">
            <v>0</v>
          </cell>
          <cell r="J146">
            <v>0</v>
          </cell>
        </row>
        <row r="147">
          <cell r="C147">
            <v>78786.454914107075</v>
          </cell>
          <cell r="E147">
            <v>74290.530576620542</v>
          </cell>
          <cell r="F147">
            <v>94.293531366034955</v>
          </cell>
          <cell r="G147">
            <v>3572.1042681400877</v>
          </cell>
          <cell r="H147">
            <v>4.5339065858901666</v>
          </cell>
          <cell r="I147">
            <v>923.82006934657386</v>
          </cell>
          <cell r="J147">
            <v>1.1725620480750425</v>
          </cell>
        </row>
        <row r="148">
          <cell r="C148">
            <v>328356.7435695146</v>
          </cell>
          <cell r="E148">
            <v>308405.54858857801</v>
          </cell>
          <cell r="F148">
            <v>93.923927139716923</v>
          </cell>
          <cell r="G148">
            <v>17962.544574688829</v>
          </cell>
          <cell r="H148">
            <v>5.4704357155637577</v>
          </cell>
          <cell r="I148">
            <v>1988.650406244974</v>
          </cell>
          <cell r="J148">
            <v>0.6056371447184753</v>
          </cell>
        </row>
        <row r="149">
          <cell r="C149">
            <v>804995.04697427875</v>
          </cell>
          <cell r="E149">
            <v>732619.94821884064</v>
          </cell>
          <cell r="F149">
            <v>91.009249183895832</v>
          </cell>
          <cell r="G149">
            <v>65805.498263271511</v>
          </cell>
          <cell r="H149">
            <v>8.1746463547339232</v>
          </cell>
          <cell r="I149">
            <v>6569.6004921735057</v>
          </cell>
          <cell r="J149">
            <v>0.81610446137110426</v>
          </cell>
        </row>
        <row r="151">
          <cell r="C151">
            <v>230572.19905564416</v>
          </cell>
          <cell r="E151">
            <v>191893.34433045101</v>
          </cell>
          <cell r="F151">
            <v>83.224840252376325</v>
          </cell>
          <cell r="G151">
            <v>35173.076926174195</v>
          </cell>
          <cell r="H151">
            <v>15.254691185768607</v>
          </cell>
          <cell r="I151">
            <v>3505.7777990186996</v>
          </cell>
          <cell r="J151">
            <v>1.5204685618549563</v>
          </cell>
        </row>
        <row r="152">
          <cell r="C152">
            <v>247131.21973411081</v>
          </cell>
          <cell r="E152">
            <v>224432.06416484487</v>
          </cell>
          <cell r="F152">
            <v>90.814938074724822</v>
          </cell>
          <cell r="G152">
            <v>19910.235151448123</v>
          </cell>
          <cell r="H152">
            <v>8.056543876920772</v>
          </cell>
          <cell r="I152">
            <v>2788.9204178176724</v>
          </cell>
          <cell r="J152">
            <v>1.1285180483543438</v>
          </cell>
        </row>
        <row r="153">
          <cell r="C153">
            <v>243616.74971126253</v>
          </cell>
          <cell r="E153">
            <v>225046.2835327026</v>
          </cell>
          <cell r="F153">
            <v>92.377180058198022</v>
          </cell>
          <cell r="G153">
            <v>18296.732824719311</v>
          </cell>
          <cell r="H153">
            <v>7.5104576538373555</v>
          </cell>
          <cell r="I153">
            <v>273.73335384056259</v>
          </cell>
          <cell r="J153">
            <v>0.11236228796459792</v>
          </cell>
        </row>
        <row r="154">
          <cell r="C154">
            <v>227193.05124650398</v>
          </cell>
          <cell r="E154">
            <v>215898.64932508129</v>
          </cell>
          <cell r="F154">
            <v>95.028720350620105</v>
          </cell>
          <cell r="G154">
            <v>10746.93521374153</v>
          </cell>
          <cell r="H154">
            <v>4.7303098201190705</v>
          </cell>
          <cell r="I154">
            <v>547.46670768112517</v>
          </cell>
          <cell r="J154">
            <v>0.24096982926080998</v>
          </cell>
        </row>
        <row r="155">
          <cell r="C155">
            <v>220725.8188157125</v>
          </cell>
          <cell r="E155">
            <v>214320.01866963599</v>
          </cell>
          <cell r="F155">
            <v>97.097847374427545</v>
          </cell>
          <cell r="G155">
            <v>4763.4000230330948</v>
          </cell>
          <cell r="H155">
            <v>2.1580620013511576</v>
          </cell>
          <cell r="I155">
            <v>1642.4001230433755</v>
          </cell>
          <cell r="J155">
            <v>0.74409062422128402</v>
          </cell>
        </row>
        <row r="156">
          <cell r="C156">
            <v>170934.86045387672</v>
          </cell>
          <cell r="E156">
            <v>166225.1512173482</v>
          </cell>
          <cell r="F156">
            <v>97.244734500602732</v>
          </cell>
          <cell r="G156">
            <v>3985.9366701649196</v>
          </cell>
          <cell r="H156">
            <v>2.3318453939595565</v>
          </cell>
          <cell r="I156">
            <v>723.77256636361597</v>
          </cell>
          <cell r="J156">
            <v>0.42342010543771508</v>
          </cell>
        </row>
        <row r="158">
          <cell r="C158">
            <v>402394.20228947891</v>
          </cell>
          <cell r="E158">
            <v>357175.50899478595</v>
          </cell>
          <cell r="F158">
            <v>88.762588268564812</v>
          </cell>
          <cell r="G158">
            <v>43126.253959130838</v>
          </cell>
          <cell r="H158">
            <v>10.717414344878206</v>
          </cell>
          <cell r="I158">
            <v>2092.4393355664288</v>
          </cell>
          <cell r="J158">
            <v>0.51999738655805627</v>
          </cell>
        </row>
        <row r="159">
          <cell r="C159">
            <v>341264.30048532237</v>
          </cell>
          <cell r="E159">
            <v>314183.69677919534</v>
          </cell>
          <cell r="F159">
            <v>92.064624495555236</v>
          </cell>
          <cell r="G159">
            <v>22909.467151416149</v>
          </cell>
          <cell r="H159">
            <v>6.7131156463878279</v>
          </cell>
          <cell r="I159">
            <v>4171.1365547135565</v>
          </cell>
          <cell r="J159">
            <v>1.2222598580577153</v>
          </cell>
        </row>
        <row r="160">
          <cell r="C160">
            <v>268926.6500192642</v>
          </cell>
          <cell r="E160">
            <v>249011.12351049422</v>
          </cell>
          <cell r="F160">
            <v>92.594439224471301</v>
          </cell>
          <cell r="G160">
            <v>18216.583869327664</v>
          </cell>
          <cell r="H160">
            <v>6.7738113229100732</v>
          </cell>
          <cell r="I160">
            <v>1698.9426394430661</v>
          </cell>
          <cell r="J160">
            <v>0.63174945261890725</v>
          </cell>
        </row>
        <row r="161">
          <cell r="C161">
            <v>209347.71425680726</v>
          </cell>
          <cell r="E161">
            <v>200966.80058596091</v>
          </cell>
          <cell r="F161">
            <v>95.996653844251924</v>
          </cell>
          <cell r="G161">
            <v>7184.7660448349934</v>
          </cell>
          <cell r="H161">
            <v>3.4319773064354675</v>
          </cell>
          <cell r="I161">
            <v>1196.147626011398</v>
          </cell>
          <cell r="J161">
            <v>0.57136884931262311</v>
          </cell>
        </row>
        <row r="162">
          <cell r="C162">
            <v>116301.98406236329</v>
          </cell>
          <cell r="E162">
            <v>114539.33346576111</v>
          </cell>
          <cell r="F162">
            <v>98.484419151734315</v>
          </cell>
          <cell r="G162">
            <v>1439.2457845716001</v>
          </cell>
          <cell r="H162">
            <v>1.2375075078683522</v>
          </cell>
          <cell r="I162">
            <v>323.40481203060176</v>
          </cell>
          <cell r="J162">
            <v>0.27807334039734533</v>
          </cell>
        </row>
        <row r="163">
          <cell r="C163">
            <v>1939.047903850357</v>
          </cell>
          <cell r="E163">
            <v>1939.047903850357</v>
          </cell>
          <cell r="F163">
            <v>100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</row>
        <row r="165">
          <cell r="C165">
            <v>296584.66873521864</v>
          </cell>
          <cell r="E165">
            <v>263210.04864504799</v>
          </cell>
          <cell r="F165">
            <v>88.747017763090625</v>
          </cell>
          <cell r="G165">
            <v>29639.780631563954</v>
          </cell>
          <cell r="H165">
            <v>9.9936995253201726</v>
          </cell>
          <cell r="I165">
            <v>3734.8394586098057</v>
          </cell>
          <cell r="J165">
            <v>1.2592827115902445</v>
          </cell>
        </row>
        <row r="166">
          <cell r="C166">
            <v>820628.56360143935</v>
          </cell>
          <cell r="E166">
            <v>758036.89870301168</v>
          </cell>
          <cell r="F166">
            <v>92.372716759487915</v>
          </cell>
          <cell r="G166">
            <v>57309.937390712003</v>
          </cell>
          <cell r="H166">
            <v>6.9836634907271078</v>
          </cell>
          <cell r="I166">
            <v>5281.7275077171171</v>
          </cell>
          <cell r="J166">
            <v>0.64361974978515768</v>
          </cell>
        </row>
        <row r="167">
          <cell r="C167">
            <v>173960.99462703036</v>
          </cell>
          <cell r="E167">
            <v>168881.44668129183</v>
          </cell>
          <cell r="F167">
            <v>97.080065013062836</v>
          </cell>
          <cell r="G167">
            <v>4614.0439443004561</v>
          </cell>
          <cell r="H167">
            <v>2.6523439660671602</v>
          </cell>
          <cell r="I167">
            <v>465.50400143813056</v>
          </cell>
          <cell r="J167">
            <v>0.26759102087003112</v>
          </cell>
        </row>
        <row r="168">
          <cell r="C168">
            <v>44257.133411675313</v>
          </cell>
          <cell r="E168">
            <v>43683.815924249036</v>
          </cell>
          <cell r="F168">
            <v>98.704576091511996</v>
          </cell>
          <cell r="G168">
            <v>573.31748742627531</v>
          </cell>
          <cell r="H168">
            <v>1.2954239084880055</v>
          </cell>
          <cell r="I168">
            <v>0</v>
          </cell>
          <cell r="J168">
            <v>0</v>
          </cell>
        </row>
        <row r="169">
          <cell r="C169">
            <v>4742.5386416924293</v>
          </cell>
          <cell r="E169">
            <v>4003.3012864137354</v>
          </cell>
          <cell r="F169">
            <v>84.412623467525648</v>
          </cell>
          <cell r="G169">
            <v>739.23735527869314</v>
          </cell>
          <cell r="H169">
            <v>15.587376532474343</v>
          </cell>
          <cell r="I169">
            <v>0</v>
          </cell>
          <cell r="J169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Hoja6"/>
  <dimension ref="A1"/>
  <sheetViews>
    <sheetView tabSelected="1" workbookViewId="0"/>
  </sheetViews>
  <sheetFormatPr baseColWidth="10" defaultRowHeight="12.75"/>
  <sheetData/>
  <phoneticPr fontId="5" type="noConversion"/>
  <printOptions horizontalCentered="1" verticalCentered="1"/>
  <pageMargins left="1.3474015748031496" right="0.78740157480314965" top="0.98425196850393704" bottom="0.98425196850393704" header="0" footer="0"/>
  <pageSetup paperSize="9" scale="95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2"/>
  <sheetViews>
    <sheetView workbookViewId="0">
      <selection activeCell="B12" sqref="B12"/>
    </sheetView>
  </sheetViews>
  <sheetFormatPr baseColWidth="10" defaultRowHeight="12.75"/>
  <cols>
    <col min="1" max="1" width="26.5703125" customWidth="1"/>
    <col min="2" max="2" width="12" bestFit="1" customWidth="1"/>
    <col min="3" max="3" width="9.5703125" customWidth="1"/>
    <col min="4" max="4" width="12" bestFit="1" customWidth="1"/>
    <col min="5" max="5" width="7.42578125" customWidth="1"/>
    <col min="6" max="6" width="12" bestFit="1" customWidth="1"/>
    <col min="7" max="7" width="10.140625" customWidth="1"/>
  </cols>
  <sheetData>
    <row r="1" spans="1:7" ht="28.5" customHeight="1">
      <c r="A1" s="77" t="s">
        <v>66</v>
      </c>
      <c r="B1" s="77"/>
      <c r="C1" s="77"/>
      <c r="D1" s="77"/>
      <c r="E1" s="77"/>
      <c r="F1" s="77"/>
      <c r="G1" s="77"/>
    </row>
    <row r="2" spans="1:7">
      <c r="A2" s="3"/>
      <c r="B2" s="3"/>
      <c r="C2" s="3"/>
      <c r="D2" s="3"/>
      <c r="E2" s="3"/>
      <c r="F2" s="3"/>
      <c r="G2" s="3"/>
    </row>
    <row r="3" spans="1:7">
      <c r="A3" s="76" t="s">
        <v>8</v>
      </c>
      <c r="B3" s="75" t="s">
        <v>1</v>
      </c>
      <c r="C3" s="75"/>
      <c r="D3" s="75" t="s">
        <v>6</v>
      </c>
      <c r="E3" s="75"/>
      <c r="F3" s="75" t="s">
        <v>3</v>
      </c>
      <c r="G3" s="75"/>
    </row>
    <row r="4" spans="1:7">
      <c r="A4" s="76"/>
      <c r="B4" s="5" t="s">
        <v>4</v>
      </c>
      <c r="C4" s="5" t="s">
        <v>5</v>
      </c>
      <c r="D4" s="5" t="s">
        <v>4</v>
      </c>
      <c r="E4" s="5" t="s">
        <v>5</v>
      </c>
      <c r="F4" s="5" t="s">
        <v>4</v>
      </c>
      <c r="G4" s="5" t="s">
        <v>5</v>
      </c>
    </row>
    <row r="5" spans="1:7">
      <c r="A5" s="6"/>
      <c r="B5" s="3"/>
      <c r="C5" s="3"/>
      <c r="D5" s="3"/>
      <c r="E5" s="3"/>
      <c r="F5" s="3"/>
      <c r="G5" s="3"/>
    </row>
    <row r="6" spans="1:7">
      <c r="A6" s="3" t="s">
        <v>68</v>
      </c>
      <c r="B6" s="7">
        <f>[1]Sheet!D7</f>
        <v>15.092569497108547</v>
      </c>
      <c r="C6" s="7">
        <f>[1]Sheet!E7</f>
        <v>7.1768580268645135</v>
      </c>
      <c r="D6" s="7">
        <f>[1]Sheet!G7</f>
        <v>15.069220927966882</v>
      </c>
      <c r="E6" s="7">
        <f>[1]Sheet!H7</f>
        <v>6.9999139111088091</v>
      </c>
      <c r="F6" s="7">
        <f>[1]Sheet!J7</f>
        <v>15.113501278229162</v>
      </c>
      <c r="G6" s="7">
        <f>[1]Sheet!K7</f>
        <v>7.3353012411584757</v>
      </c>
    </row>
    <row r="7" spans="1:7">
      <c r="A7" s="3"/>
      <c r="B7" s="7"/>
      <c r="C7" s="7"/>
      <c r="D7" s="7"/>
      <c r="E7" s="7"/>
      <c r="F7" s="7"/>
      <c r="G7" s="7"/>
    </row>
    <row r="8" spans="1:7">
      <c r="A8" s="3" t="s">
        <v>32</v>
      </c>
      <c r="B8" s="7"/>
      <c r="C8" s="7"/>
      <c r="D8" s="7"/>
      <c r="E8" s="7"/>
      <c r="F8" s="7"/>
      <c r="G8" s="7"/>
    </row>
    <row r="9" spans="1:7">
      <c r="A9" s="63" t="s">
        <v>48</v>
      </c>
      <c r="B9" s="8">
        <f>[1]Sheet!D8</f>
        <v>7.7458570289429867</v>
      </c>
      <c r="C9" s="8">
        <f>[1]Sheet!E8</f>
        <v>8.5441966629561961</v>
      </c>
      <c r="D9" s="8">
        <f>[1]Sheet!G8</f>
        <v>7.0695035016210763</v>
      </c>
      <c r="E9" s="8">
        <f>[1]Sheet!H8</f>
        <v>8.4819200995891446</v>
      </c>
      <c r="F9" s="8">
        <f>[1]Sheet!J8</f>
        <v>8.2843723829578728</v>
      </c>
      <c r="G9" s="8">
        <f>[1]Sheet!K8</f>
        <v>8.5942758453683634</v>
      </c>
    </row>
    <row r="10" spans="1:7">
      <c r="A10" s="64" t="s">
        <v>38</v>
      </c>
      <c r="B10" s="8">
        <f>[1]Sheet!D9</f>
        <v>5.6448276959302754</v>
      </c>
      <c r="C10" s="8">
        <f>[1]Sheet!E9</f>
        <v>9.4823497618484698</v>
      </c>
      <c r="D10" s="8">
        <f>[1]Sheet!G9</f>
        <v>4.83063755711908</v>
      </c>
      <c r="E10" s="8">
        <f>[1]Sheet!H9</f>
        <v>9.4592163439548731</v>
      </c>
      <c r="F10" s="8">
        <f>[1]Sheet!J9</f>
        <v>6.2811791383220772</v>
      </c>
      <c r="G10" s="8">
        <f>[1]Sheet!K9</f>
        <v>9.5007582650894857</v>
      </c>
    </row>
    <row r="11" spans="1:7">
      <c r="A11" s="64" t="s">
        <v>29</v>
      </c>
      <c r="B11" s="8">
        <f>[1]Sheet!D10</f>
        <v>5.3714285714286065</v>
      </c>
      <c r="C11" s="8">
        <f>[1]Sheet!E10</f>
        <v>8.9881943630037853</v>
      </c>
      <c r="D11" s="8">
        <f>[1]Sheet!G10</f>
        <v>4.2810648418592807</v>
      </c>
      <c r="E11" s="8">
        <f>[1]Sheet!H10</f>
        <v>9.03987783595114</v>
      </c>
      <c r="F11" s="8">
        <f>[1]Sheet!J10</f>
        <v>6.2343151499140808</v>
      </c>
      <c r="G11" s="8">
        <f>[1]Sheet!K10</f>
        <v>8.9462502655619378</v>
      </c>
    </row>
    <row r="12" spans="1:7">
      <c r="A12" s="64" t="s">
        <v>30</v>
      </c>
      <c r="B12" s="8">
        <f>[1]Sheet!D11</f>
        <v>9.5615062923056193</v>
      </c>
      <c r="C12" s="8">
        <f>[1]Sheet!E11</f>
        <v>7.8889399604589237</v>
      </c>
      <c r="D12" s="8">
        <f>[1]Sheet!G11</f>
        <v>9.0535769358592635</v>
      </c>
      <c r="E12" s="8">
        <f>[1]Sheet!H11</f>
        <v>7.7728974665767874</v>
      </c>
      <c r="F12" s="8">
        <f>[1]Sheet!J11</f>
        <v>9.9706265648416572</v>
      </c>
      <c r="G12" s="8">
        <f>[1]Sheet!K11</f>
        <v>7.9825257509719254</v>
      </c>
    </row>
    <row r="13" spans="1:7">
      <c r="A13" s="63" t="s">
        <v>31</v>
      </c>
      <c r="B13" s="8">
        <f>[1]Sheet!D12</f>
        <v>21.927533052819832</v>
      </c>
      <c r="C13" s="8">
        <f>[1]Sheet!E12</f>
        <v>5.7118961428036883</v>
      </c>
      <c r="D13" s="8">
        <f>[1]Sheet!G12</f>
        <v>21.665968857785941</v>
      </c>
      <c r="E13" s="8">
        <f>[1]Sheet!H12</f>
        <v>5.5873632807633831</v>
      </c>
      <c r="F13" s="8">
        <f>[1]Sheet!J12</f>
        <v>22.18920158764919</v>
      </c>
      <c r="G13" s="8">
        <f>[1]Sheet!K12</f>
        <v>5.8369399344557396</v>
      </c>
    </row>
    <row r="14" spans="1:7">
      <c r="A14" s="9"/>
      <c r="B14" s="8"/>
      <c r="C14" s="8"/>
      <c r="D14" s="8"/>
      <c r="E14" s="8"/>
      <c r="F14" s="8"/>
      <c r="G14" s="8"/>
    </row>
    <row r="15" spans="1:7">
      <c r="A15" s="3" t="s">
        <v>69</v>
      </c>
      <c r="B15" s="8"/>
      <c r="C15" s="8"/>
      <c r="D15" s="8"/>
      <c r="E15" s="8"/>
      <c r="F15" s="8"/>
      <c r="G15" s="8"/>
    </row>
    <row r="16" spans="1:7">
      <c r="A16" s="63" t="s">
        <v>70</v>
      </c>
      <c r="B16" s="8">
        <f>[1]Sheet!D13</f>
        <v>26.10498692051873</v>
      </c>
      <c r="C16" s="8">
        <f>[1]Sheet!E13</f>
        <v>5.1298029994255767</v>
      </c>
      <c r="D16" s="8">
        <f>[1]Sheet!G13</f>
        <v>26.600921746336372</v>
      </c>
      <c r="E16" s="8">
        <f>[1]Sheet!H13</f>
        <v>5.0532002014192408</v>
      </c>
      <c r="F16" s="8">
        <f>[1]Sheet!J13</f>
        <v>25.626235545625683</v>
      </c>
      <c r="G16" s="8">
        <f>[1]Sheet!K13</f>
        <v>5.2029465617441373</v>
      </c>
    </row>
    <row r="17" spans="1:7">
      <c r="A17" s="63" t="s">
        <v>71</v>
      </c>
      <c r="B17" s="8">
        <f>[1]Sheet!D14</f>
        <v>22.258257649044555</v>
      </c>
      <c r="C17" s="8">
        <f>[1]Sheet!E14</f>
        <v>5.7677751767829903</v>
      </c>
      <c r="D17" s="8">
        <f>[1]Sheet!G14</f>
        <v>22.958183714017384</v>
      </c>
      <c r="E17" s="8">
        <f>[1]Sheet!H14</f>
        <v>5.6231727524111825</v>
      </c>
      <c r="F17" s="8">
        <f>[1]Sheet!J14</f>
        <v>21.629361685703511</v>
      </c>
      <c r="G17" s="8">
        <f>[1]Sheet!K14</f>
        <v>5.8949569198776226</v>
      </c>
    </row>
    <row r="18" spans="1:7">
      <c r="A18" s="63" t="s">
        <v>72</v>
      </c>
      <c r="B18" s="8">
        <f>[1]Sheet!D15</f>
        <v>14.018779584606179</v>
      </c>
      <c r="C18" s="8">
        <f>[1]Sheet!E15</f>
        <v>6.6913402858556559</v>
      </c>
      <c r="D18" s="8">
        <f>[1]Sheet!G15</f>
        <v>13.597449927273455</v>
      </c>
      <c r="E18" s="8">
        <f>[1]Sheet!H15</f>
        <v>6.422561971544658</v>
      </c>
      <c r="F18" s="8">
        <f>[1]Sheet!J15</f>
        <v>14.379216623398234</v>
      </c>
      <c r="G18" s="8">
        <f>[1]Sheet!K15</f>
        <v>6.9229546531125443</v>
      </c>
    </row>
    <row r="19" spans="1:7">
      <c r="A19" s="63" t="s">
        <v>73</v>
      </c>
      <c r="B19" s="8">
        <f>[1]Sheet!D16</f>
        <v>8.2957523262272144</v>
      </c>
      <c r="C19" s="8">
        <f>[1]Sheet!E16</f>
        <v>7.5912038704651117</v>
      </c>
      <c r="D19" s="8">
        <f>[1]Sheet!G16</f>
        <v>7.0625203544078188</v>
      </c>
      <c r="E19" s="8">
        <f>[1]Sheet!H16</f>
        <v>7.3572672780510739</v>
      </c>
      <c r="F19" s="8">
        <f>[1]Sheet!J16</f>
        <v>9.3856156566397964</v>
      </c>
      <c r="G19" s="8">
        <f>[1]Sheet!K16</f>
        <v>7.8020475969565579</v>
      </c>
    </row>
    <row r="20" spans="1:7">
      <c r="A20" s="63" t="s">
        <v>74</v>
      </c>
      <c r="B20" s="8">
        <f>[1]Sheet!D17</f>
        <v>4.1371858844207088</v>
      </c>
      <c r="C20" s="8">
        <f>[1]Sheet!E17</f>
        <v>10.193405442454322</v>
      </c>
      <c r="D20" s="8">
        <f>[1]Sheet!G17</f>
        <v>3.8378546280407453</v>
      </c>
      <c r="E20" s="8">
        <f>[1]Sheet!H17</f>
        <v>10.076551437160692</v>
      </c>
      <c r="F20" s="8">
        <f>[1]Sheet!J17</f>
        <v>4.4011016337297955</v>
      </c>
      <c r="G20" s="8">
        <f>[1]Sheet!K17</f>
        <v>10.297208253514549</v>
      </c>
    </row>
    <row r="21" spans="1:7">
      <c r="A21" s="63" t="s">
        <v>75</v>
      </c>
      <c r="B21" s="8">
        <f>[1]Sheet!D18</f>
        <v>1.7584945510355716</v>
      </c>
      <c r="C21" s="8">
        <f>[1]Sheet!E18</f>
        <v>9.7583625819532038</v>
      </c>
      <c r="D21" s="8">
        <f>[1]Sheet!G18</f>
        <v>0</v>
      </c>
      <c r="E21" s="8">
        <f>[1]Sheet!H18</f>
        <v>10.551665532810912</v>
      </c>
      <c r="F21" s="8">
        <f>[1]Sheet!J18</f>
        <v>3.5011607660022204</v>
      </c>
      <c r="G21" s="8">
        <f>[1]Sheet!K18</f>
        <v>8.9722002080755328</v>
      </c>
    </row>
    <row r="22" spans="1:7">
      <c r="A22" s="9"/>
      <c r="B22" s="8"/>
      <c r="C22" s="8"/>
      <c r="D22" s="8"/>
      <c r="E22" s="8"/>
      <c r="F22" s="8"/>
      <c r="G22" s="8"/>
    </row>
    <row r="23" spans="1:7">
      <c r="A23" s="3" t="s">
        <v>7</v>
      </c>
      <c r="B23" s="8"/>
      <c r="C23" s="8"/>
      <c r="D23" s="8"/>
      <c r="E23" s="8"/>
      <c r="F23" s="8"/>
      <c r="G23" s="8"/>
    </row>
    <row r="24" spans="1:7">
      <c r="A24" s="63" t="s">
        <v>76</v>
      </c>
      <c r="B24" s="8">
        <f>[1]Sheet!D19</f>
        <v>4.5354450190872395</v>
      </c>
      <c r="C24" s="8">
        <f>[1]Sheet!E19</f>
        <v>7.2563708481832956</v>
      </c>
      <c r="D24" s="8">
        <f>[1]Sheet!G19</f>
        <v>5.872966468993865</v>
      </c>
      <c r="E24" s="8">
        <f>[1]Sheet!H19</f>
        <v>7.0297243256411823</v>
      </c>
      <c r="F24" s="8">
        <f>[1]Sheet!J19</f>
        <v>3.1111012074317523</v>
      </c>
      <c r="G24" s="8">
        <f>[1]Sheet!K19</f>
        <v>7.4915408305072528</v>
      </c>
    </row>
    <row r="25" spans="1:7">
      <c r="A25" s="63" t="s">
        <v>77</v>
      </c>
      <c r="B25" s="8">
        <f>[1]Sheet!D20</f>
        <v>5.7853756035835975</v>
      </c>
      <c r="C25" s="8">
        <f>[1]Sheet!E20</f>
        <v>8.4040781046476241</v>
      </c>
      <c r="D25" s="8">
        <f>[1]Sheet!G20</f>
        <v>7.1805105640441003</v>
      </c>
      <c r="E25" s="8">
        <f>[1]Sheet!H20</f>
        <v>7.9584358314336123</v>
      </c>
      <c r="F25" s="8">
        <f>[1]Sheet!J20</f>
        <v>4.3482484636673222</v>
      </c>
      <c r="G25" s="8">
        <f>[1]Sheet!K20</f>
        <v>8.85087656480564</v>
      </c>
    </row>
    <row r="26" spans="1:7">
      <c r="A26" s="63" t="s">
        <v>78</v>
      </c>
      <c r="B26" s="8">
        <f>[1]Sheet!D21</f>
        <v>8.8196953546273846</v>
      </c>
      <c r="C26" s="8">
        <f>[1]Sheet!E21</f>
        <v>7.9982236385028047</v>
      </c>
      <c r="D26" s="8">
        <f>[1]Sheet!G21</f>
        <v>9.7995756899078366</v>
      </c>
      <c r="E26" s="8">
        <f>[1]Sheet!H21</f>
        <v>7.7950729348649643</v>
      </c>
      <c r="F26" s="8">
        <f>[1]Sheet!J21</f>
        <v>7.9251837875602504</v>
      </c>
      <c r="G26" s="8">
        <f>[1]Sheet!K21</f>
        <v>8.181863288917798</v>
      </c>
    </row>
    <row r="27" spans="1:7">
      <c r="A27" s="63" t="s">
        <v>79</v>
      </c>
      <c r="B27" s="8">
        <f>[1]Sheet!D22</f>
        <v>11.277706439850935</v>
      </c>
      <c r="C27" s="8">
        <f>[1]Sheet!E22</f>
        <v>7.5053903955590169</v>
      </c>
      <c r="D27" s="8">
        <f>[1]Sheet!G22</f>
        <v>13.31770646696139</v>
      </c>
      <c r="E27" s="8">
        <f>[1]Sheet!H22</f>
        <v>7.4098385505495203</v>
      </c>
      <c r="F27" s="8">
        <f>[1]Sheet!J22</f>
        <v>9.7316847851846209</v>
      </c>
      <c r="G27" s="8">
        <f>[1]Sheet!K22</f>
        <v>7.5751858838160064</v>
      </c>
    </row>
    <row r="28" spans="1:7">
      <c r="A28" s="63" t="s">
        <v>80</v>
      </c>
      <c r="B28" s="8">
        <f>[1]Sheet!D23</f>
        <v>13.556876669780651</v>
      </c>
      <c r="C28" s="8">
        <f>[1]Sheet!E23</f>
        <v>6.8688118703157599</v>
      </c>
      <c r="D28" s="8">
        <f>[1]Sheet!G23</f>
        <v>13.728437236567162</v>
      </c>
      <c r="E28" s="8">
        <f>[1]Sheet!H23</f>
        <v>6.7125159679795026</v>
      </c>
      <c r="F28" s="8">
        <f>[1]Sheet!J23</f>
        <v>13.419419887736526</v>
      </c>
      <c r="G28" s="8">
        <f>[1]Sheet!K23</f>
        <v>6.9924852812773075</v>
      </c>
    </row>
    <row r="29" spans="1:7">
      <c r="A29" s="63" t="s">
        <v>81</v>
      </c>
      <c r="B29" s="8">
        <f>[1]Sheet!D24</f>
        <v>21.036501074558686</v>
      </c>
      <c r="C29" s="8">
        <f>[1]Sheet!E24</f>
        <v>6.2655999029705702</v>
      </c>
      <c r="D29" s="8">
        <f>[1]Sheet!G24</f>
        <v>19.848255263879558</v>
      </c>
      <c r="E29" s="8">
        <f>[1]Sheet!H24</f>
        <v>6.2638253845733125</v>
      </c>
      <c r="F29" s="8">
        <f>[1]Sheet!J24</f>
        <v>21.990980859357304</v>
      </c>
      <c r="G29" s="8">
        <f>[1]Sheet!K24</f>
        <v>6.2670533510474593</v>
      </c>
    </row>
    <row r="30" spans="1:7">
      <c r="A30" s="63" t="s">
        <v>82</v>
      </c>
      <c r="B30" s="8">
        <f>[1]Sheet!D25</f>
        <v>42.685990893435012</v>
      </c>
      <c r="C30" s="8">
        <f>[1]Sheet!E25</f>
        <v>4.8840716718045041</v>
      </c>
      <c r="D30" s="8">
        <f>[1]Sheet!G25</f>
        <v>40.210530981961476</v>
      </c>
      <c r="E30" s="8">
        <f>[1]Sheet!H25</f>
        <v>4.8629598676189305</v>
      </c>
      <c r="F30" s="8">
        <f>[1]Sheet!J25</f>
        <v>44.852425832069009</v>
      </c>
      <c r="G30" s="8">
        <f>[1]Sheet!K25</f>
        <v>4.9037330170925024</v>
      </c>
    </row>
    <row r="31" spans="1:7">
      <c r="A31" s="9"/>
      <c r="B31" s="8"/>
      <c r="C31" s="8"/>
      <c r="D31" s="8"/>
      <c r="E31" s="8"/>
      <c r="F31" s="8"/>
      <c r="G31" s="8"/>
    </row>
    <row r="32" spans="1:7">
      <c r="A32" s="3" t="s">
        <v>83</v>
      </c>
      <c r="B32" s="8"/>
      <c r="C32" s="8"/>
      <c r="D32" s="8"/>
      <c r="E32" s="8"/>
      <c r="F32" s="8"/>
      <c r="G32" s="8"/>
    </row>
    <row r="33" spans="1:7">
      <c r="A33" s="65" t="s">
        <v>84</v>
      </c>
      <c r="B33" s="7">
        <f>[1]Sheet!D26</f>
        <v>9.6048853858653249</v>
      </c>
      <c r="C33" s="7">
        <f>[1]Sheet!E26</f>
        <v>8.2194114008724419</v>
      </c>
      <c r="D33" s="7">
        <f>[1]Sheet!G26</f>
        <v>12.081714755936813</v>
      </c>
      <c r="E33" s="7">
        <f>[1]Sheet!H26</f>
        <v>7.4284246424366289</v>
      </c>
      <c r="F33" s="7">
        <f>[1]Sheet!J26</f>
        <v>4.8819063855284472</v>
      </c>
      <c r="G33" s="7">
        <f>[1]Sheet!K26</f>
        <v>9.6260366775242421</v>
      </c>
    </row>
    <row r="34" spans="1:7">
      <c r="A34" s="64" t="s">
        <v>85</v>
      </c>
      <c r="B34" s="8">
        <f>[1]Sheet!D27</f>
        <v>1.7471087710319786</v>
      </c>
      <c r="C34" s="8">
        <f>[1]Sheet!E27</f>
        <v>12.293263687343968</v>
      </c>
      <c r="D34" s="8">
        <f>[1]Sheet!G27</f>
        <v>3.7307115941004709</v>
      </c>
      <c r="E34" s="8">
        <f>[1]Sheet!H27</f>
        <v>11.659330067065818</v>
      </c>
      <c r="F34" s="8">
        <f>[1]Sheet!J27</f>
        <v>0.21694809905006188</v>
      </c>
      <c r="G34" s="8">
        <f>[1]Sheet!K27</f>
        <v>12.762276728977282</v>
      </c>
    </row>
    <row r="35" spans="1:7">
      <c r="A35" s="64" t="s">
        <v>86</v>
      </c>
      <c r="B35" s="8">
        <f>[1]Sheet!D28</f>
        <v>10.768903289292803</v>
      </c>
      <c r="C35" s="8">
        <f>[1]Sheet!E28</f>
        <v>7.6611255703322447</v>
      </c>
      <c r="D35" s="8">
        <f>[1]Sheet!G28</f>
        <v>12.887222046849036</v>
      </c>
      <c r="E35" s="8">
        <f>[1]Sheet!H28</f>
        <v>6.9935137138046528</v>
      </c>
      <c r="F35" s="8">
        <f>[1]Sheet!J28</f>
        <v>4.6876926240331436</v>
      </c>
      <c r="G35" s="8">
        <f>[1]Sheet!K28</f>
        <v>9.4305198034987807</v>
      </c>
    </row>
    <row r="36" spans="1:7">
      <c r="A36" s="64" t="s">
        <v>87</v>
      </c>
      <c r="B36" s="8">
        <f>[1]Sheet!D29</f>
        <v>11.410539984584641</v>
      </c>
      <c r="C36" s="8">
        <f>[1]Sheet!E29</f>
        <v>6.0173697368258461</v>
      </c>
      <c r="D36" s="8">
        <f>[1]Sheet!G29</f>
        <v>14.263421221314887</v>
      </c>
      <c r="E36" s="8">
        <f>[1]Sheet!H29</f>
        <v>5.3876541403492295</v>
      </c>
      <c r="F36" s="8">
        <f>[1]Sheet!J29</f>
        <v>11.219760811843223</v>
      </c>
      <c r="G36" s="8">
        <f>[1]Sheet!K29</f>
        <v>6.057665397830978</v>
      </c>
    </row>
    <row r="37" spans="1:7">
      <c r="A37" s="10" t="s">
        <v>88</v>
      </c>
      <c r="B37" s="11">
        <f>[1]Sheet!D30</f>
        <v>20.364710640973879</v>
      </c>
      <c r="C37" s="11">
        <f>[1]Sheet!E30</f>
        <v>5.9386919260261894</v>
      </c>
      <c r="D37" s="11">
        <f>[1]Sheet!G30</f>
        <v>20.842708195901384</v>
      </c>
      <c r="E37" s="11">
        <f>[1]Sheet!H30</f>
        <v>5.8696349612811582</v>
      </c>
      <c r="F37" s="11">
        <f>[1]Sheet!J30</f>
        <v>19.645286584637415</v>
      </c>
      <c r="G37" s="11">
        <f>[1]Sheet!K30</f>
        <v>6.040292241769996</v>
      </c>
    </row>
    <row r="38" spans="1:7">
      <c r="A38" s="10" t="s">
        <v>89</v>
      </c>
      <c r="B38" s="11">
        <f>[1]Sheet!D31</f>
        <v>8.2685137347949826</v>
      </c>
      <c r="C38" s="11">
        <f>[1]Sheet!E31</f>
        <v>6.9523770659038924</v>
      </c>
      <c r="D38" s="11">
        <f>[1]Sheet!G31</f>
        <v>9.2967373182790229</v>
      </c>
      <c r="E38" s="11">
        <f>[1]Sheet!H31</f>
        <v>6.6739185830316776</v>
      </c>
      <c r="F38" s="11">
        <f>[1]Sheet!J31</f>
        <v>6.5274804539955351</v>
      </c>
      <c r="G38" s="11">
        <f>[1]Sheet!K31</f>
        <v>7.4125089361549756</v>
      </c>
    </row>
    <row r="39" spans="1:7">
      <c r="A39" s="12" t="s">
        <v>90</v>
      </c>
      <c r="B39" s="13">
        <f>[1]Sheet!D32</f>
        <v>17.052646109778934</v>
      </c>
      <c r="C39" s="13">
        <f>[1]Sheet!E32</f>
        <v>7.0913119939356353</v>
      </c>
      <c r="D39" s="13">
        <f>[1]Sheet!G32</f>
        <v>14.411058068203456</v>
      </c>
      <c r="E39" s="13">
        <f>[1]Sheet!H32</f>
        <v>7.9655292639672401</v>
      </c>
      <c r="F39" s="13">
        <f>[1]Sheet!J32</f>
        <v>17.802884134108268</v>
      </c>
      <c r="G39" s="13">
        <f>[1]Sheet!K32</f>
        <v>6.8343404788445383</v>
      </c>
    </row>
    <row r="40" spans="1:7">
      <c r="A40" s="10"/>
      <c r="B40" s="11"/>
      <c r="C40" s="11"/>
      <c r="D40" s="11"/>
      <c r="E40" s="11"/>
      <c r="F40" s="11"/>
      <c r="G40" s="11"/>
    </row>
    <row r="41" spans="1:7">
      <c r="A41" s="1" t="s">
        <v>96</v>
      </c>
    </row>
    <row r="42" spans="1:7">
      <c r="A42" s="36" t="s">
        <v>94</v>
      </c>
    </row>
  </sheetData>
  <mergeCells count="5">
    <mergeCell ref="B3:C3"/>
    <mergeCell ref="D3:E3"/>
    <mergeCell ref="F3:G3"/>
    <mergeCell ref="A3:A4"/>
    <mergeCell ref="A1:G1"/>
  </mergeCells>
  <phoneticPr fontId="5" type="noConversion"/>
  <printOptions horizontalCentered="1" verticalCentered="1"/>
  <pageMargins left="0.54" right="0" top="0" bottom="0" header="0" footer="0"/>
  <pageSetup paperSize="9" scale="96" orientation="landscape" r:id="rId1"/>
  <headerFooter alignWithMargins="0">
    <oddFooter>&amp;L&amp;Z&amp;F+&amp;F+&amp;A&amp;R&amp;D+&amp;T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P31"/>
  <sheetViews>
    <sheetView workbookViewId="0">
      <selection activeCell="B9" sqref="B9"/>
    </sheetView>
  </sheetViews>
  <sheetFormatPr baseColWidth="10" defaultRowHeight="12.75"/>
  <cols>
    <col min="1" max="1" width="15.42578125" customWidth="1"/>
    <col min="2" max="2" width="9" bestFit="1" customWidth="1"/>
    <col min="3" max="3" width="8.7109375" bestFit="1" customWidth="1"/>
    <col min="4" max="4" width="9.5703125" bestFit="1" customWidth="1"/>
    <col min="5" max="6" width="10.42578125" bestFit="1" customWidth="1"/>
    <col min="7" max="7" width="9" bestFit="1" customWidth="1"/>
    <col min="8" max="8" width="7.7109375" bestFit="1" customWidth="1"/>
    <col min="9" max="9" width="9" bestFit="1" customWidth="1"/>
    <col min="10" max="11" width="7.7109375" bestFit="1" customWidth="1"/>
    <col min="12" max="14" width="5.140625" bestFit="1" customWidth="1"/>
    <col min="15" max="16" width="5.85546875" bestFit="1" customWidth="1"/>
  </cols>
  <sheetData>
    <row r="1" spans="1:16">
      <c r="A1" s="79" t="s">
        <v>67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</row>
    <row r="2" spans="1:16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</row>
    <row r="3" spans="1:16">
      <c r="A3" s="76" t="s">
        <v>8</v>
      </c>
      <c r="B3" s="75" t="s">
        <v>13</v>
      </c>
      <c r="C3" s="75"/>
      <c r="D3" s="75"/>
      <c r="E3" s="75"/>
      <c r="F3" s="75"/>
      <c r="G3" s="75" t="s">
        <v>14</v>
      </c>
      <c r="H3" s="75"/>
      <c r="I3" s="75"/>
      <c r="J3" s="75"/>
      <c r="K3" s="75"/>
      <c r="L3" s="5"/>
      <c r="M3" s="78" t="s">
        <v>15</v>
      </c>
      <c r="N3" s="78"/>
      <c r="O3" s="78"/>
      <c r="P3" s="78"/>
    </row>
    <row r="4" spans="1:16" ht="24.75" customHeight="1">
      <c r="A4" s="76"/>
      <c r="B4" s="4" t="s">
        <v>1</v>
      </c>
      <c r="C4" s="4" t="s">
        <v>9</v>
      </c>
      <c r="D4" s="4" t="s">
        <v>10</v>
      </c>
      <c r="E4" s="4" t="s">
        <v>11</v>
      </c>
      <c r="F4" s="4" t="s">
        <v>12</v>
      </c>
      <c r="G4" s="4" t="s">
        <v>1</v>
      </c>
      <c r="H4" s="4" t="s">
        <v>9</v>
      </c>
      <c r="I4" s="4" t="s">
        <v>10</v>
      </c>
      <c r="J4" s="4" t="s">
        <v>11</v>
      </c>
      <c r="K4" s="4" t="s">
        <v>12</v>
      </c>
      <c r="L4" s="4" t="s">
        <v>1</v>
      </c>
      <c r="M4" s="4" t="s">
        <v>9</v>
      </c>
      <c r="N4" s="4" t="s">
        <v>10</v>
      </c>
      <c r="O4" s="4" t="s">
        <v>11</v>
      </c>
      <c r="P4" s="4" t="s">
        <v>12</v>
      </c>
    </row>
    <row r="5" spans="1:16">
      <c r="A5" s="9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15"/>
      <c r="N5" s="15"/>
      <c r="O5" s="15"/>
      <c r="P5" s="15"/>
    </row>
    <row r="6" spans="1:16">
      <c r="A6" s="44" t="s">
        <v>68</v>
      </c>
      <c r="B6" s="16">
        <f>[1]Sheet!C40</f>
        <v>2837563.9272038443</v>
      </c>
      <c r="C6" s="16">
        <f>[1]Sheet!D40</f>
        <v>348690.48117293464</v>
      </c>
      <c r="D6" s="16">
        <f>[1]Sheet!E40</f>
        <v>1217321.4276636278</v>
      </c>
      <c r="E6" s="16">
        <f>[1]Sheet!F40</f>
        <v>642925.94642358087</v>
      </c>
      <c r="F6" s="16">
        <f>[1]Sheet!G40</f>
        <v>628626.07194310345</v>
      </c>
      <c r="G6" s="16">
        <f>+H6+I6+J6+K6</f>
        <v>1669421.7472499683</v>
      </c>
      <c r="H6" s="16">
        <f>[1]Sheet!H40</f>
        <v>163759.65837438931</v>
      </c>
      <c r="I6" s="16">
        <f>[1]Sheet!I40</f>
        <v>1104322.9272898913</v>
      </c>
      <c r="J6" s="16">
        <f>[1]Sheet!J40</f>
        <v>227098.8185057838</v>
      </c>
      <c r="K6" s="16">
        <f>[1]Sheet!K40</f>
        <v>174240.34307990398</v>
      </c>
      <c r="L6" s="7">
        <f>+G6/B6*100</f>
        <v>58.832921128054672</v>
      </c>
      <c r="M6" s="7">
        <f>+H6/C6*100</f>
        <v>46.964189507992899</v>
      </c>
      <c r="N6" s="7">
        <f>+I6/D6*100</f>
        <v>90.717447519952771</v>
      </c>
      <c r="O6" s="7">
        <f>+J6/E6*100</f>
        <v>35.322702368612077</v>
      </c>
      <c r="P6" s="7">
        <f>+K6/F6*100</f>
        <v>27.717645012928187</v>
      </c>
    </row>
    <row r="7" spans="1:16">
      <c r="A7" s="44"/>
      <c r="B7" s="17"/>
      <c r="C7" s="17"/>
      <c r="D7" s="17"/>
      <c r="E7" s="17"/>
      <c r="F7" s="17"/>
      <c r="G7" s="17"/>
      <c r="H7" s="17"/>
      <c r="I7" s="17"/>
      <c r="J7" s="17"/>
      <c r="K7" s="17"/>
      <c r="L7" s="8"/>
      <c r="M7" s="8"/>
      <c r="N7" s="8"/>
      <c r="O7" s="8"/>
      <c r="P7" s="8"/>
    </row>
    <row r="8" spans="1:16">
      <c r="A8" s="44" t="s">
        <v>32</v>
      </c>
      <c r="B8" s="17"/>
      <c r="C8" s="17"/>
      <c r="D8" s="17"/>
      <c r="E8" s="17"/>
      <c r="F8" s="17"/>
      <c r="G8" s="17"/>
      <c r="H8" s="17"/>
      <c r="I8" s="17"/>
      <c r="J8" s="17"/>
      <c r="K8" s="17"/>
      <c r="L8" s="8"/>
      <c r="M8" s="8"/>
      <c r="N8" s="8"/>
      <c r="O8" s="8"/>
      <c r="P8" s="8"/>
    </row>
    <row r="9" spans="1:16">
      <c r="A9" s="45" t="s">
        <v>48</v>
      </c>
      <c r="B9" s="17">
        <f>[1]Sheet!C41</f>
        <v>1157196.9879822335</v>
      </c>
      <c r="C9" s="17">
        <f>[1]Sheet!D41</f>
        <v>136820.86530034596</v>
      </c>
      <c r="D9" s="17">
        <f>[1]Sheet!E41</f>
        <v>480212.25244175841</v>
      </c>
      <c r="E9" s="17">
        <f>[1]Sheet!F41</f>
        <v>255757.49075152393</v>
      </c>
      <c r="F9" s="17">
        <f>[1]Sheet!G41</f>
        <v>284406.37948862778</v>
      </c>
      <c r="G9" s="17">
        <f>+H9+I9+J9+K9</f>
        <v>769386.47982223472</v>
      </c>
      <c r="H9" s="17">
        <f>[1]Sheet!H41</f>
        <v>67296.024480974025</v>
      </c>
      <c r="I9" s="17">
        <f>[1]Sheet!I41</f>
        <v>436550.41059587739</v>
      </c>
      <c r="J9" s="17">
        <f>[1]Sheet!J41</f>
        <v>145033.55902438238</v>
      </c>
      <c r="K9" s="17">
        <f>[1]Sheet!K41</f>
        <v>120506.48572100099</v>
      </c>
      <c r="L9" s="8">
        <f t="shared" ref="L9:L29" si="0">+G9/B9*100</f>
        <v>66.487079366131837</v>
      </c>
      <c r="M9" s="8">
        <f t="shared" ref="M9:M29" si="1">+H9/C9*100</f>
        <v>49.185498376470115</v>
      </c>
      <c r="N9" s="8">
        <f t="shared" ref="N9:N29" si="2">+I9/D9*100</f>
        <v>90.907803450688405</v>
      </c>
      <c r="O9" s="8">
        <f t="shared" ref="O9:O29" si="3">+J9/E9*100</f>
        <v>56.707453063529947</v>
      </c>
      <c r="P9" s="8">
        <f t="shared" ref="P9:P29" si="4">+K9/F9*100</f>
        <v>42.371231593917024</v>
      </c>
    </row>
    <row r="10" spans="1:16">
      <c r="A10" s="46" t="s">
        <v>38</v>
      </c>
      <c r="B10" s="17">
        <f>[1]Sheet!C42</f>
        <v>291821.82672699942</v>
      </c>
      <c r="C10" s="17">
        <f>[1]Sheet!D42</f>
        <v>32466.351140689036</v>
      </c>
      <c r="D10" s="17">
        <f>[1]Sheet!E42</f>
        <v>111849.39468121676</v>
      </c>
      <c r="E10" s="17">
        <f>[1]Sheet!F42</f>
        <v>66035.244552773947</v>
      </c>
      <c r="F10" s="17">
        <f>[1]Sheet!G42</f>
        <v>81470.836352320985</v>
      </c>
      <c r="G10" s="17">
        <f>+H10+I10+J10+K10</f>
        <v>198527.98388992046</v>
      </c>
      <c r="H10" s="17">
        <f>[1]Sheet!H42</f>
        <v>17828.34311193907</v>
      </c>
      <c r="I10" s="17">
        <f>[1]Sheet!I42</f>
        <v>101199.30550645331</v>
      </c>
      <c r="J10" s="17">
        <f>[1]Sheet!J42</f>
        <v>42529.981660454512</v>
      </c>
      <c r="K10" s="17">
        <f>[1]Sheet!K42</f>
        <v>36970.353611073588</v>
      </c>
      <c r="L10" s="8">
        <f t="shared" si="0"/>
        <v>68.030546623794606</v>
      </c>
      <c r="M10" s="8">
        <f t="shared" si="1"/>
        <v>54.913294797687875</v>
      </c>
      <c r="N10" s="8">
        <f t="shared" si="2"/>
        <v>90.478187919463153</v>
      </c>
      <c r="O10" s="8">
        <f t="shared" si="3"/>
        <v>64.404973357016132</v>
      </c>
      <c r="P10" s="8">
        <f t="shared" si="4"/>
        <v>45.378635185718643</v>
      </c>
    </row>
    <row r="11" spans="1:16">
      <c r="A11" s="46" t="s">
        <v>29</v>
      </c>
      <c r="B11" s="17">
        <f>[1]Sheet!C43</f>
        <v>177742.98134228188</v>
      </c>
      <c r="C11" s="17">
        <f>[1]Sheet!D43</f>
        <v>21093.891583413399</v>
      </c>
      <c r="D11" s="17">
        <f>[1]Sheet!E43</f>
        <v>73166.549492248902</v>
      </c>
      <c r="E11" s="17">
        <f>[1]Sheet!F43</f>
        <v>39693.468979591118</v>
      </c>
      <c r="F11" s="17">
        <f>[1]Sheet!G43</f>
        <v>43789.071287027669</v>
      </c>
      <c r="G11" s="17">
        <f>+H11+I11+J11+K11</f>
        <v>119141.99494339683</v>
      </c>
      <c r="H11" s="17">
        <f>[1]Sheet!H43</f>
        <v>8576.1296437673664</v>
      </c>
      <c r="I11" s="17">
        <f>[1]Sheet!I43</f>
        <v>66915.367023003928</v>
      </c>
      <c r="J11" s="17">
        <f>[1]Sheet!J43</f>
        <v>24573.613844618809</v>
      </c>
      <c r="K11" s="17">
        <f>[1]Sheet!K43</f>
        <v>19076.884432006718</v>
      </c>
      <c r="L11" s="8">
        <f t="shared" si="0"/>
        <v>67.030492030491828</v>
      </c>
      <c r="M11" s="8">
        <f t="shared" si="1"/>
        <v>40.65693430656944</v>
      </c>
      <c r="N11" s="8">
        <f t="shared" si="2"/>
        <v>91.456228956229225</v>
      </c>
      <c r="O11" s="8">
        <f t="shared" si="3"/>
        <v>61.908456167571622</v>
      </c>
      <c r="P11" s="8">
        <f t="shared" si="4"/>
        <v>43.565400843881712</v>
      </c>
    </row>
    <row r="12" spans="1:16">
      <c r="A12" s="46" t="s">
        <v>30</v>
      </c>
      <c r="B12" s="17">
        <f>[1]Sheet!C44</f>
        <v>687632.17991294398</v>
      </c>
      <c r="C12" s="17">
        <f>[1]Sheet!D44</f>
        <v>83260.622576243768</v>
      </c>
      <c r="D12" s="17">
        <f>[1]Sheet!E44</f>
        <v>295196.30826827849</v>
      </c>
      <c r="E12" s="17">
        <f>[1]Sheet!F44</f>
        <v>150028.77721916162</v>
      </c>
      <c r="F12" s="17">
        <f>[1]Sheet!G44</f>
        <v>159146.47184927828</v>
      </c>
      <c r="G12" s="17">
        <f>+H12+I12+J12+K12</f>
        <v>451716.50098890299</v>
      </c>
      <c r="H12" s="17">
        <f>[1]Sheet!H44</f>
        <v>40891.551725267571</v>
      </c>
      <c r="I12" s="17">
        <f>[1]Sheet!I44</f>
        <v>268435.738066405</v>
      </c>
      <c r="J12" s="17">
        <f>[1]Sheet!J44</f>
        <v>77929.96351930956</v>
      </c>
      <c r="K12" s="17">
        <f>[1]Sheet!K44</f>
        <v>64459.247677920823</v>
      </c>
      <c r="L12" s="8">
        <f t="shared" si="0"/>
        <v>65.69158834976156</v>
      </c>
      <c r="M12" s="8">
        <f t="shared" si="1"/>
        <v>49.112714342031474</v>
      </c>
      <c r="N12" s="8">
        <f t="shared" si="2"/>
        <v>90.934652821757808</v>
      </c>
      <c r="O12" s="8">
        <f t="shared" si="3"/>
        <v>51.943343779620143</v>
      </c>
      <c r="P12" s="8">
        <f t="shared" si="4"/>
        <v>40.503095625624539</v>
      </c>
    </row>
    <row r="13" spans="1:16">
      <c r="A13" s="45" t="s">
        <v>31</v>
      </c>
      <c r="B13" s="17">
        <f>[1]Sheet!C45</f>
        <v>1680366.9392211966</v>
      </c>
      <c r="C13" s="17">
        <f>[1]Sheet!D45</f>
        <v>211869.61587259723</v>
      </c>
      <c r="D13" s="17">
        <f>[1]Sheet!E45</f>
        <v>737109.17522182548</v>
      </c>
      <c r="E13" s="17">
        <f>[1]Sheet!F45</f>
        <v>387168.45567208208</v>
      </c>
      <c r="F13" s="17">
        <f>[1]Sheet!G45</f>
        <v>344219.6924545021</v>
      </c>
      <c r="G13" s="17">
        <f>+H13+I13+J13+K13</f>
        <v>900035.26742773608</v>
      </c>
      <c r="H13" s="17">
        <f>[1]Sheet!H45</f>
        <v>96463.633893414881</v>
      </c>
      <c r="I13" s="17">
        <f>[1]Sheet!I45</f>
        <v>667772.51669401745</v>
      </c>
      <c r="J13" s="17">
        <f>[1]Sheet!J45</f>
        <v>82065.259481401125</v>
      </c>
      <c r="K13" s="17">
        <f>[1]Sheet!K45</f>
        <v>53733.857358902584</v>
      </c>
      <c r="L13" s="8">
        <f t="shared" si="0"/>
        <v>53.561829051747324</v>
      </c>
      <c r="M13" s="8">
        <f t="shared" si="1"/>
        <v>45.52971576227381</v>
      </c>
      <c r="N13" s="8">
        <f t="shared" si="2"/>
        <v>90.593434343434694</v>
      </c>
      <c r="O13" s="8">
        <f t="shared" si="3"/>
        <v>21.196266968326437</v>
      </c>
      <c r="P13" s="8">
        <f t="shared" si="4"/>
        <v>15.610337972167285</v>
      </c>
    </row>
    <row r="14" spans="1:16">
      <c r="A14" s="45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8"/>
      <c r="M14" s="8"/>
      <c r="N14" s="8"/>
      <c r="O14" s="8"/>
      <c r="P14" s="8"/>
    </row>
    <row r="15" spans="1:16">
      <c r="A15" s="44" t="s">
        <v>2</v>
      </c>
      <c r="B15" s="16">
        <f>[1]Sheet!C46</f>
        <v>1455131.3226070169</v>
      </c>
      <c r="C15" s="16">
        <f>[1]Sheet!D46</f>
        <v>174707.85619335354</v>
      </c>
      <c r="D15" s="16">
        <f>[1]Sheet!E46</f>
        <v>623430.94698188093</v>
      </c>
      <c r="E15" s="16">
        <f>[1]Sheet!F46</f>
        <v>330123.77963012137</v>
      </c>
      <c r="F15" s="16">
        <f>[1]Sheet!G46</f>
        <v>326868.73980151914</v>
      </c>
      <c r="G15" s="16">
        <f>+H15+I15+J15+K15</f>
        <v>828652.58437099366</v>
      </c>
      <c r="H15" s="16">
        <f>[1]Sheet!H46</f>
        <v>80554.3945023407</v>
      </c>
      <c r="I15" s="16">
        <f>[1]Sheet!I46</f>
        <v>562759.99906364211</v>
      </c>
      <c r="J15" s="16">
        <f>[1]Sheet!J46</f>
        <v>104288.28902239757</v>
      </c>
      <c r="K15" s="16">
        <f>[1]Sheet!K46</f>
        <v>81049.901782613233</v>
      </c>
      <c r="L15" s="7">
        <f t="shared" si="0"/>
        <v>56.946927847472736</v>
      </c>
      <c r="M15" s="7">
        <f t="shared" si="1"/>
        <v>46.108055045440629</v>
      </c>
      <c r="N15" s="7">
        <f t="shared" si="2"/>
        <v>90.26821683909732</v>
      </c>
      <c r="O15" s="7">
        <f t="shared" si="3"/>
        <v>31.590662490064993</v>
      </c>
      <c r="P15" s="7">
        <f t="shared" si="4"/>
        <v>24.795855924255182</v>
      </c>
    </row>
    <row r="16" spans="1:16">
      <c r="A16" s="44" t="s">
        <v>32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8"/>
      <c r="M16" s="8"/>
      <c r="N16" s="8"/>
      <c r="O16" s="8"/>
      <c r="P16" s="8"/>
    </row>
    <row r="17" spans="1:16">
      <c r="A17" s="45" t="s">
        <v>48</v>
      </c>
      <c r="B17" s="17">
        <f>[1]Sheet!C47</f>
        <v>565908.52265586064</v>
      </c>
      <c r="C17" s="17">
        <f>[1]Sheet!D47</f>
        <v>64667.047949446212</v>
      </c>
      <c r="D17" s="17">
        <f>[1]Sheet!E47</f>
        <v>243160.57182660478</v>
      </c>
      <c r="E17" s="17">
        <f>[1]Sheet!F47</f>
        <v>124303.67087740751</v>
      </c>
      <c r="F17" s="17">
        <f>[1]Sheet!G47</f>
        <v>133777.23200239104</v>
      </c>
      <c r="G17" s="17">
        <f>+H17+I17+J17+K17</f>
        <v>377019.92386947584</v>
      </c>
      <c r="H17" s="17">
        <f>[1]Sheet!H47</f>
        <v>31610.870835647613</v>
      </c>
      <c r="I17" s="17">
        <f>[1]Sheet!I47</f>
        <v>221961.97353216927</v>
      </c>
      <c r="J17" s="17">
        <f>[1]Sheet!J47</f>
        <v>67963.87296775452</v>
      </c>
      <c r="K17" s="17">
        <f>[1]Sheet!K47</f>
        <v>55483.206533904413</v>
      </c>
      <c r="L17" s="8">
        <f t="shared" si="0"/>
        <v>66.622061477372128</v>
      </c>
      <c r="M17" s="8">
        <f t="shared" si="1"/>
        <v>48.882501734669518</v>
      </c>
      <c r="N17" s="8">
        <f t="shared" si="2"/>
        <v>91.282057722108007</v>
      </c>
      <c r="O17" s="8">
        <f t="shared" si="3"/>
        <v>54.675676500964151</v>
      </c>
      <c r="P17" s="8">
        <f t="shared" si="4"/>
        <v>41.474326911557526</v>
      </c>
    </row>
    <row r="18" spans="1:16">
      <c r="A18" s="46" t="s">
        <v>38</v>
      </c>
      <c r="B18" s="17">
        <f>[1]Sheet!C48</f>
        <v>136597.94992213187</v>
      </c>
      <c r="C18" s="17">
        <f>[1]Sheet!D48</f>
        <v>14356.507874350938</v>
      </c>
      <c r="D18" s="17">
        <f>[1]Sheet!E48</f>
        <v>52617.070526419986</v>
      </c>
      <c r="E18" s="17">
        <f>[1]Sheet!F48</f>
        <v>33334.309950086055</v>
      </c>
      <c r="F18" s="17">
        <f>[1]Sheet!G48</f>
        <v>36290.061571275925</v>
      </c>
      <c r="G18" s="17">
        <f>+H18+I18+J18+K18</f>
        <v>92613.550797283344</v>
      </c>
      <c r="H18" s="17">
        <f>[1]Sheet!H48</f>
        <v>7295.5456681750675</v>
      </c>
      <c r="I18" s="17">
        <f>[1]Sheet!I48</f>
        <v>48488.401595234143</v>
      </c>
      <c r="J18" s="17">
        <f>[1]Sheet!J48</f>
        <v>20549.511271129766</v>
      </c>
      <c r="K18" s="17">
        <f>[1]Sheet!K48</f>
        <v>16280.092262744365</v>
      </c>
      <c r="L18" s="8">
        <f t="shared" si="0"/>
        <v>67.800103039670816</v>
      </c>
      <c r="M18" s="8">
        <f t="shared" si="1"/>
        <v>50.816993464052288</v>
      </c>
      <c r="N18" s="8">
        <f t="shared" si="2"/>
        <v>92.15336602764161</v>
      </c>
      <c r="O18" s="8">
        <f t="shared" si="3"/>
        <v>61.646727656579905</v>
      </c>
      <c r="P18" s="8">
        <f t="shared" si="4"/>
        <v>44.861021331609642</v>
      </c>
    </row>
    <row r="19" spans="1:16">
      <c r="A19" s="46" t="s">
        <v>29</v>
      </c>
      <c r="B19" s="17">
        <f>[1]Sheet!C49</f>
        <v>86900.674523200942</v>
      </c>
      <c r="C19" s="17">
        <f>[1]Sheet!D49</f>
        <v>9453.7587096466104</v>
      </c>
      <c r="D19" s="17">
        <f>[1]Sheet!E49</f>
        <v>38815.839913711876</v>
      </c>
      <c r="E19" s="17">
        <f>[1]Sheet!F49</f>
        <v>17906.712344167736</v>
      </c>
      <c r="F19" s="17">
        <f>[1]Sheet!G49</f>
        <v>20724.363555674765</v>
      </c>
      <c r="G19" s="17">
        <f>+H19+I19+J19+K19</f>
        <v>57199.859293708636</v>
      </c>
      <c r="H19" s="17">
        <f>[1]Sheet!H49</f>
        <v>3510.5162635169813</v>
      </c>
      <c r="I19" s="17">
        <f>[1]Sheet!I49</f>
        <v>35058.971631702407</v>
      </c>
      <c r="J19" s="17">
        <f>[1]Sheet!J49</f>
        <v>10978.061824068453</v>
      </c>
      <c r="K19" s="17">
        <f>[1]Sheet!K49</f>
        <v>7652.3095744207931</v>
      </c>
      <c r="L19" s="8">
        <f t="shared" si="0"/>
        <v>65.822111977321057</v>
      </c>
      <c r="M19" s="8">
        <f t="shared" si="1"/>
        <v>37.13355048859934</v>
      </c>
      <c r="N19" s="8">
        <f t="shared" si="2"/>
        <v>90.32130107100339</v>
      </c>
      <c r="O19" s="8">
        <f t="shared" si="3"/>
        <v>61.306964746345727</v>
      </c>
      <c r="P19" s="8">
        <f t="shared" si="4"/>
        <v>36.924219910847064</v>
      </c>
    </row>
    <row r="20" spans="1:16">
      <c r="A20" s="46" t="s">
        <v>30</v>
      </c>
      <c r="B20" s="17">
        <f>[1]Sheet!C50</f>
        <v>342409.8982105286</v>
      </c>
      <c r="C20" s="17">
        <f>[1]Sheet!D50</f>
        <v>40856.78136544866</v>
      </c>
      <c r="D20" s="17">
        <f>[1]Sheet!E50</f>
        <v>151727.66138647494</v>
      </c>
      <c r="E20" s="17">
        <f>[1]Sheet!F50</f>
        <v>73062.648583153859</v>
      </c>
      <c r="F20" s="17">
        <f>[1]Sheet!G50</f>
        <v>76762.806875440539</v>
      </c>
      <c r="G20" s="17">
        <f>+H20+I20+J20+K20</f>
        <v>227206.51377848559</v>
      </c>
      <c r="H20" s="17">
        <f>[1]Sheet!H50</f>
        <v>20804.808903955593</v>
      </c>
      <c r="I20" s="17">
        <f>[1]Sheet!I50</f>
        <v>138414.60030523446</v>
      </c>
      <c r="J20" s="17">
        <f>[1]Sheet!J50</f>
        <v>36436.299872556279</v>
      </c>
      <c r="K20" s="17">
        <f>[1]Sheet!K50</f>
        <v>31550.804696739233</v>
      </c>
      <c r="L20" s="8">
        <f t="shared" si="0"/>
        <v>66.355124359982455</v>
      </c>
      <c r="M20" s="8">
        <f t="shared" si="1"/>
        <v>50.921311490164491</v>
      </c>
      <c r="N20" s="8">
        <f t="shared" si="2"/>
        <v>91.225686233092361</v>
      </c>
      <c r="O20" s="8">
        <f t="shared" si="3"/>
        <v>49.869941179435209</v>
      </c>
      <c r="P20" s="8">
        <f t="shared" si="4"/>
        <v>41.10168189646226</v>
      </c>
    </row>
    <row r="21" spans="1:16">
      <c r="A21" s="45" t="s">
        <v>31</v>
      </c>
      <c r="B21" s="17">
        <f>[1]Sheet!C51</f>
        <v>889222.79995101201</v>
      </c>
      <c r="C21" s="17">
        <f>[1]Sheet!D51</f>
        <v>110040.80824390694</v>
      </c>
      <c r="D21" s="17">
        <f>[1]Sheet!E51</f>
        <v>380270.37515530107</v>
      </c>
      <c r="E21" s="17">
        <f>[1]Sheet!F51</f>
        <v>205820.10875272079</v>
      </c>
      <c r="F21" s="17">
        <f>[1]Sheet!G51</f>
        <v>193091.50779913447</v>
      </c>
      <c r="G21" s="17">
        <f>+H21+I21+J21+K21</f>
        <v>451632.66050153924</v>
      </c>
      <c r="H21" s="17">
        <f>[1]Sheet!H51</f>
        <v>48943.523666692701</v>
      </c>
      <c r="I21" s="17">
        <f>[1]Sheet!I51</f>
        <v>340798.0255314954</v>
      </c>
      <c r="J21" s="17">
        <f>[1]Sheet!J51</f>
        <v>36324.416054642636</v>
      </c>
      <c r="K21" s="17">
        <f>[1]Sheet!K51</f>
        <v>25566.695248708507</v>
      </c>
      <c r="L21" s="8">
        <f t="shared" si="0"/>
        <v>50.789595197786205</v>
      </c>
      <c r="M21" s="8">
        <f t="shared" si="1"/>
        <v>44.477611940298296</v>
      </c>
      <c r="N21" s="8">
        <f t="shared" si="2"/>
        <v>89.619925136770036</v>
      </c>
      <c r="O21" s="8">
        <f t="shared" si="3"/>
        <v>17.648623487165686</v>
      </c>
      <c r="P21" s="8">
        <f t="shared" si="4"/>
        <v>13.240714488233497</v>
      </c>
    </row>
    <row r="22" spans="1:16">
      <c r="A22" s="4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8"/>
      <c r="M22" s="8"/>
      <c r="N22" s="8"/>
      <c r="O22" s="8"/>
      <c r="P22" s="8"/>
    </row>
    <row r="23" spans="1:16">
      <c r="A23" s="44" t="s">
        <v>3</v>
      </c>
      <c r="B23" s="16">
        <f>[1]Sheet!C52</f>
        <v>1382432.6045964498</v>
      </c>
      <c r="C23" s="16">
        <f>[1]Sheet!D52</f>
        <v>173982.62497959027</v>
      </c>
      <c r="D23" s="16">
        <f>[1]Sheet!E52</f>
        <v>593890.48068165849</v>
      </c>
      <c r="E23" s="16">
        <f>[1]Sheet!F52</f>
        <v>312802.16679348843</v>
      </c>
      <c r="F23" s="16">
        <f>[1]Sheet!G52</f>
        <v>301757.33214160765</v>
      </c>
      <c r="G23" s="16">
        <f>+H23+I23+J23+K23</f>
        <v>840769.16287894314</v>
      </c>
      <c r="H23" s="16">
        <f>[1]Sheet!H52</f>
        <v>83205.263872048585</v>
      </c>
      <c r="I23" s="16">
        <f>[1]Sheet!I52</f>
        <v>541562.92822621646</v>
      </c>
      <c r="J23" s="16">
        <f>[1]Sheet!J52</f>
        <v>122810.5294833871</v>
      </c>
      <c r="K23" s="16">
        <f>[1]Sheet!K52</f>
        <v>93190.441297290992</v>
      </c>
      <c r="L23" s="7">
        <f t="shared" si="0"/>
        <v>60.81809413952405</v>
      </c>
      <c r="M23" s="7">
        <f t="shared" si="1"/>
        <v>47.823892691473823</v>
      </c>
      <c r="N23" s="7">
        <f t="shared" si="2"/>
        <v>91.189023202496656</v>
      </c>
      <c r="O23" s="7">
        <f t="shared" si="3"/>
        <v>39.261406256327646</v>
      </c>
      <c r="P23" s="7">
        <f t="shared" si="4"/>
        <v>30.882577280196426</v>
      </c>
    </row>
    <row r="24" spans="1:16">
      <c r="A24" s="44" t="s">
        <v>32</v>
      </c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8"/>
      <c r="M24" s="8"/>
      <c r="N24" s="8"/>
      <c r="O24" s="8"/>
      <c r="P24" s="8"/>
    </row>
    <row r="25" spans="1:16">
      <c r="A25" s="45" t="s">
        <v>48</v>
      </c>
      <c r="B25" s="17">
        <f>[1]Sheet!C53</f>
        <v>591288.46532638848</v>
      </c>
      <c r="C25" s="17">
        <f>[1]Sheet!D53</f>
        <v>72153.81735089999</v>
      </c>
      <c r="D25" s="17">
        <f>[1]Sheet!E53</f>
        <v>237051.68061513169</v>
      </c>
      <c r="E25" s="17">
        <f>[1]Sheet!F53</f>
        <v>131453.8198741193</v>
      </c>
      <c r="F25" s="17">
        <f>[1]Sheet!G53</f>
        <v>150629.14748623568</v>
      </c>
      <c r="G25" s="17">
        <f>+H25+I25+J25+K25</f>
        <v>392366.55595274194</v>
      </c>
      <c r="H25" s="17">
        <f>[1]Sheet!H53</f>
        <v>35685.153645326405</v>
      </c>
      <c r="I25" s="17">
        <f>[1]Sheet!I53</f>
        <v>214588.43706369016</v>
      </c>
      <c r="J25" s="17">
        <f>[1]Sheet!J53</f>
        <v>77069.686056628576</v>
      </c>
      <c r="K25" s="17">
        <f>[1]Sheet!K53</f>
        <v>65023.279187096792</v>
      </c>
      <c r="L25" s="8">
        <f t="shared" si="0"/>
        <v>66.357891107542144</v>
      </c>
      <c r="M25" s="8">
        <f t="shared" si="1"/>
        <v>49.457055711663322</v>
      </c>
      <c r="N25" s="8">
        <f t="shared" si="2"/>
        <v>90.52390453712411</v>
      </c>
      <c r="O25" s="8">
        <f t="shared" si="3"/>
        <v>58.628715491440886</v>
      </c>
      <c r="P25" s="8">
        <f t="shared" si="4"/>
        <v>43.167793400038022</v>
      </c>
    </row>
    <row r="26" spans="1:16">
      <c r="A26" s="46" t="s">
        <v>38</v>
      </c>
      <c r="B26" s="17">
        <f>[1]Sheet!C54</f>
        <v>155223.87680486811</v>
      </c>
      <c r="C26" s="17">
        <f>[1]Sheet!D54</f>
        <v>18109.84326633811</v>
      </c>
      <c r="D26" s="17">
        <f>[1]Sheet!E54</f>
        <v>59232.324154797272</v>
      </c>
      <c r="E26" s="17">
        <f>[1]Sheet!F54</f>
        <v>32700.93460268823</v>
      </c>
      <c r="F26" s="17">
        <f>[1]Sheet!G54</f>
        <v>45180.77478104546</v>
      </c>
      <c r="G26" s="17">
        <f>+H26+I26+J26+K26</f>
        <v>105914.43309263782</v>
      </c>
      <c r="H26" s="17">
        <f>[1]Sheet!H54</f>
        <v>10532.797443764004</v>
      </c>
      <c r="I26" s="17">
        <f>[1]Sheet!I54</f>
        <v>52710.903911219648</v>
      </c>
      <c r="J26" s="17">
        <f>[1]Sheet!J54</f>
        <v>21980.470389324881</v>
      </c>
      <c r="K26" s="17">
        <f>[1]Sheet!K54</f>
        <v>20690.261348329284</v>
      </c>
      <c r="L26" s="8">
        <f t="shared" si="0"/>
        <v>68.233338370863407</v>
      </c>
      <c r="M26" s="8">
        <f t="shared" si="1"/>
        <v>58.160621761658028</v>
      </c>
      <c r="N26" s="8">
        <f t="shared" si="2"/>
        <v>88.990099009901087</v>
      </c>
      <c r="O26" s="8">
        <f t="shared" si="3"/>
        <v>67.216642754662871</v>
      </c>
      <c r="P26" s="8">
        <f t="shared" si="4"/>
        <v>45.794392523364607</v>
      </c>
    </row>
    <row r="27" spans="1:16">
      <c r="A27" s="46" t="s">
        <v>29</v>
      </c>
      <c r="B27" s="17">
        <f>[1]Sheet!C55</f>
        <v>90842.306819079677</v>
      </c>
      <c r="C27" s="17">
        <f>[1]Sheet!D55</f>
        <v>11640.132873766828</v>
      </c>
      <c r="D27" s="17">
        <f>[1]Sheet!E55</f>
        <v>34350.709578536684</v>
      </c>
      <c r="E27" s="17">
        <f>[1]Sheet!F55</f>
        <v>21786.756635423331</v>
      </c>
      <c r="F27" s="17">
        <f>[1]Sheet!G55</f>
        <v>23064.707731352755</v>
      </c>
      <c r="G27" s="17">
        <f>+H27+I27+J27+K27</f>
        <v>61942.135649687683</v>
      </c>
      <c r="H27" s="17">
        <f>[1]Sheet!H55</f>
        <v>5065.6133802503828</v>
      </c>
      <c r="I27" s="17">
        <f>[1]Sheet!I55</f>
        <v>31856.395391300935</v>
      </c>
      <c r="J27" s="17">
        <f>[1]Sheet!J55</f>
        <v>13595.552020550404</v>
      </c>
      <c r="K27" s="17">
        <f>[1]Sheet!K55</f>
        <v>11424.574857585962</v>
      </c>
      <c r="L27" s="8">
        <f t="shared" si="0"/>
        <v>68.186440677966061</v>
      </c>
      <c r="M27" s="8">
        <f t="shared" si="1"/>
        <v>43.518518518518547</v>
      </c>
      <c r="N27" s="8">
        <f t="shared" si="2"/>
        <v>92.738682205289095</v>
      </c>
      <c r="O27" s="8">
        <f t="shared" si="3"/>
        <v>62.402826855123742</v>
      </c>
      <c r="P27" s="8">
        <f t="shared" si="4"/>
        <v>49.532710280373912</v>
      </c>
    </row>
    <row r="28" spans="1:16">
      <c r="A28" s="46" t="s">
        <v>30</v>
      </c>
      <c r="B28" s="17">
        <f>[1]Sheet!C56</f>
        <v>345222.28170245176</v>
      </c>
      <c r="C28" s="17">
        <f>[1]Sheet!D56</f>
        <v>42403.841210795021</v>
      </c>
      <c r="D28" s="17">
        <f>[1]Sheet!E56</f>
        <v>143468.64688179991</v>
      </c>
      <c r="E28" s="17">
        <f>[1]Sheet!F56</f>
        <v>76966.128636007939</v>
      </c>
      <c r="F28" s="17">
        <f>[1]Sheet!G56</f>
        <v>82383.664973838197</v>
      </c>
      <c r="G28" s="17">
        <f>+H28+I28+J28+K28</f>
        <v>224509.98721041813</v>
      </c>
      <c r="H28" s="17">
        <f>[1]Sheet!H56</f>
        <v>20086.742821312058</v>
      </c>
      <c r="I28" s="17">
        <f>[1]Sheet!I56</f>
        <v>130021.13776117138</v>
      </c>
      <c r="J28" s="17">
        <f>[1]Sheet!J56</f>
        <v>41493.663646753193</v>
      </c>
      <c r="K28" s="17">
        <f>[1]Sheet!K56</f>
        <v>32908.442981181528</v>
      </c>
      <c r="L28" s="8">
        <f t="shared" si="0"/>
        <v>65.033457893637362</v>
      </c>
      <c r="M28" s="8">
        <f t="shared" si="1"/>
        <v>47.370101971324345</v>
      </c>
      <c r="N28" s="8">
        <f t="shared" si="2"/>
        <v>90.626865581503964</v>
      </c>
      <c r="O28" s="8">
        <f t="shared" si="3"/>
        <v>53.911589918972147</v>
      </c>
      <c r="P28" s="8">
        <f t="shared" si="4"/>
        <v>39.945349592825167</v>
      </c>
    </row>
    <row r="29" spans="1:16">
      <c r="A29" s="67" t="s">
        <v>31</v>
      </c>
      <c r="B29" s="18">
        <f>[1]Sheet!C57</f>
        <v>791144.13926994766</v>
      </c>
      <c r="C29" s="18">
        <f>[1]Sheet!D57</f>
        <v>101828.80762868996</v>
      </c>
      <c r="D29" s="18">
        <f>[1]Sheet!E57</f>
        <v>356838.80006655084</v>
      </c>
      <c r="E29" s="18">
        <f>[1]Sheet!F57</f>
        <v>181348.34691937422</v>
      </c>
      <c r="F29" s="18">
        <f>[1]Sheet!G57</f>
        <v>151128.18465537584</v>
      </c>
      <c r="G29" s="18">
        <f>+H29+I29+J29+K29</f>
        <v>448402.60692622187</v>
      </c>
      <c r="H29" s="18">
        <f>[1]Sheet!H57</f>
        <v>47520.110226721765</v>
      </c>
      <c r="I29" s="18">
        <f>[1]Sheet!I57</f>
        <v>326974.49116254813</v>
      </c>
      <c r="J29" s="18">
        <f>[1]Sheet!J57</f>
        <v>45740.843426758081</v>
      </c>
      <c r="K29" s="18">
        <f>[1]Sheet!K57</f>
        <v>28167.162110193847</v>
      </c>
      <c r="L29" s="13">
        <f t="shared" si="0"/>
        <v>56.677738564808053</v>
      </c>
      <c r="M29" s="13">
        <f t="shared" si="1"/>
        <v>46.666666666666458</v>
      </c>
      <c r="N29" s="13">
        <f t="shared" si="2"/>
        <v>91.63086836452959</v>
      </c>
      <c r="O29" s="13">
        <f t="shared" si="3"/>
        <v>25.222641509433792</v>
      </c>
      <c r="P29" s="13">
        <f t="shared" si="4"/>
        <v>18.637927911610035</v>
      </c>
    </row>
    <row r="31" spans="1:16">
      <c r="A31" s="1" t="str">
        <f>Cuadro01!A41</f>
        <v>Fuente: Instituto Nacional de Estadística (INE). XL Encuesta Permanente de Hogares de Propósitos Múltiples, Septiembre 2010.</v>
      </c>
    </row>
  </sheetData>
  <mergeCells count="5">
    <mergeCell ref="G3:K3"/>
    <mergeCell ref="B3:F3"/>
    <mergeCell ref="A3:A4"/>
    <mergeCell ref="M3:P3"/>
    <mergeCell ref="A1:P1"/>
  </mergeCells>
  <phoneticPr fontId="5" type="noConversion"/>
  <printOptions horizontalCentered="1" verticalCentered="1"/>
  <pageMargins left="0.54" right="0" top="0" bottom="0" header="0" footer="0"/>
  <pageSetup paperSize="9" scale="96" orientation="landscape" r:id="rId1"/>
  <headerFooter alignWithMargins="0">
    <oddFooter>&amp;L&amp;Z&amp;F+&amp;F+&amp;A&amp;R&amp;D+&amp;T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V33"/>
  <sheetViews>
    <sheetView workbookViewId="0">
      <selection activeCell="E12" sqref="E12"/>
    </sheetView>
  </sheetViews>
  <sheetFormatPr baseColWidth="10" defaultRowHeight="12.75"/>
  <cols>
    <col min="1" max="1" width="15" customWidth="1"/>
    <col min="2" max="2" width="7.85546875" bestFit="1" customWidth="1"/>
    <col min="3" max="3" width="8.42578125" bestFit="1" customWidth="1"/>
    <col min="4" max="4" width="5.85546875" customWidth="1"/>
    <col min="5" max="5" width="9.42578125" bestFit="1" customWidth="1"/>
    <col min="6" max="6" width="6.85546875" customWidth="1"/>
    <col min="7" max="7" width="6.5703125" bestFit="1" customWidth="1"/>
    <col min="8" max="8" width="7.7109375" bestFit="1" customWidth="1"/>
    <col min="9" max="9" width="6.85546875" customWidth="1"/>
    <col min="10" max="10" width="6.5703125" bestFit="1" customWidth="1"/>
    <col min="11" max="11" width="7.7109375" bestFit="1" customWidth="1"/>
    <col min="12" max="12" width="7" customWidth="1"/>
    <col min="13" max="13" width="6.5703125" bestFit="1" customWidth="1"/>
    <col min="14" max="14" width="7.7109375" bestFit="1" customWidth="1"/>
    <col min="15" max="15" width="7.5703125" bestFit="1" customWidth="1"/>
    <col min="16" max="16" width="5.5703125" bestFit="1" customWidth="1"/>
    <col min="17" max="17" width="7.7109375" bestFit="1" customWidth="1"/>
    <col min="18" max="18" width="6.42578125" customWidth="1"/>
    <col min="19" max="19" width="5.28515625" customWidth="1"/>
    <col min="20" max="20" width="7.7109375" bestFit="1" customWidth="1"/>
    <col min="21" max="21" width="6" customWidth="1"/>
    <col min="22" max="22" width="4.42578125" customWidth="1"/>
  </cols>
  <sheetData>
    <row r="1" spans="1:22">
      <c r="A1" s="80" t="s">
        <v>91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</row>
    <row r="2" spans="1:2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2">
      <c r="A3" s="76" t="s">
        <v>8</v>
      </c>
      <c r="B3" s="76" t="s">
        <v>1</v>
      </c>
      <c r="C3" s="76"/>
      <c r="D3" s="76"/>
      <c r="E3" s="75" t="s">
        <v>16</v>
      </c>
      <c r="F3" s="75"/>
      <c r="G3" s="75"/>
      <c r="H3" s="75" t="s">
        <v>17</v>
      </c>
      <c r="I3" s="75"/>
      <c r="J3" s="75"/>
      <c r="K3" s="75" t="s">
        <v>18</v>
      </c>
      <c r="L3" s="75"/>
      <c r="M3" s="75"/>
      <c r="N3" s="75" t="s">
        <v>19</v>
      </c>
      <c r="O3" s="75"/>
      <c r="P3" s="75"/>
      <c r="Q3" s="75" t="s">
        <v>20</v>
      </c>
      <c r="R3" s="75"/>
      <c r="S3" s="75"/>
      <c r="T3" s="75" t="s">
        <v>21</v>
      </c>
      <c r="U3" s="75"/>
      <c r="V3" s="75"/>
    </row>
    <row r="4" spans="1:22">
      <c r="A4" s="76"/>
      <c r="B4" s="76"/>
      <c r="C4" s="76"/>
      <c r="D4" s="76"/>
      <c r="E4" s="75" t="s">
        <v>22</v>
      </c>
      <c r="F4" s="75"/>
      <c r="G4" s="75"/>
      <c r="H4" s="75" t="s">
        <v>23</v>
      </c>
      <c r="I4" s="75"/>
      <c r="J4" s="75"/>
      <c r="K4" s="75" t="s">
        <v>24</v>
      </c>
      <c r="L4" s="75"/>
      <c r="M4" s="75"/>
      <c r="N4" s="75" t="s">
        <v>25</v>
      </c>
      <c r="O4" s="75"/>
      <c r="P4" s="75"/>
      <c r="Q4" s="75" t="s">
        <v>26</v>
      </c>
      <c r="R4" s="75"/>
      <c r="S4" s="75"/>
      <c r="T4" s="75" t="s">
        <v>27</v>
      </c>
      <c r="U4" s="75"/>
      <c r="V4" s="75"/>
    </row>
    <row r="5" spans="1:22">
      <c r="A5" s="76"/>
      <c r="B5" s="5" t="s">
        <v>35</v>
      </c>
      <c r="C5" s="5" t="s">
        <v>36</v>
      </c>
      <c r="D5" s="5" t="s">
        <v>28</v>
      </c>
      <c r="E5" s="5" t="s">
        <v>35</v>
      </c>
      <c r="F5" s="5" t="s">
        <v>36</v>
      </c>
      <c r="G5" s="5" t="s">
        <v>28</v>
      </c>
      <c r="H5" s="5" t="s">
        <v>35</v>
      </c>
      <c r="I5" s="5" t="s">
        <v>36</v>
      </c>
      <c r="J5" s="5" t="s">
        <v>28</v>
      </c>
      <c r="K5" s="5" t="s">
        <v>35</v>
      </c>
      <c r="L5" s="5" t="s">
        <v>36</v>
      </c>
      <c r="M5" s="5" t="s">
        <v>28</v>
      </c>
      <c r="N5" s="5" t="s">
        <v>35</v>
      </c>
      <c r="O5" s="5" t="s">
        <v>36</v>
      </c>
      <c r="P5" s="5" t="s">
        <v>28</v>
      </c>
      <c r="Q5" s="5" t="s">
        <v>35</v>
      </c>
      <c r="R5" s="5" t="s">
        <v>36</v>
      </c>
      <c r="S5" s="5" t="s">
        <v>28</v>
      </c>
      <c r="T5" s="5" t="s">
        <v>35</v>
      </c>
      <c r="U5" s="5" t="s">
        <v>36</v>
      </c>
      <c r="V5" s="5" t="s">
        <v>28</v>
      </c>
    </row>
    <row r="6" spans="1:22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</row>
    <row r="7" spans="1:22">
      <c r="A7" s="48" t="s">
        <v>68</v>
      </c>
      <c r="B7" s="3">
        <f>+E7+H7+K7+N7+Q7+T7</f>
        <v>1251472.3929577405</v>
      </c>
      <c r="C7" s="3">
        <f>+F7+I7+L7+O7+R7+U7</f>
        <v>93032.875706524748</v>
      </c>
      <c r="D7" s="19">
        <f>+C7/B7*100</f>
        <v>7.4338735900238335</v>
      </c>
      <c r="E7" s="3">
        <f>[1]Sheet!C65</f>
        <v>217178.91392460672</v>
      </c>
      <c r="F7" s="3">
        <f>[1]Sheet!D65</f>
        <v>36299.021289583274</v>
      </c>
      <c r="G7" s="19">
        <f>+F7/E7*100</f>
        <v>16.713879185427928</v>
      </c>
      <c r="H7" s="3">
        <f>[1]Sheet!F65</f>
        <v>189219.30635382998</v>
      </c>
      <c r="I7" s="3">
        <f>[1]Sheet!G65</f>
        <v>20940.019905284011</v>
      </c>
      <c r="J7" s="19">
        <f>+I7/H7*100</f>
        <v>11.066534545966094</v>
      </c>
      <c r="K7" s="3">
        <f>[1]Sheet!I65</f>
        <v>222976.32483617958</v>
      </c>
      <c r="L7" s="3">
        <f>[1]Sheet!J65</f>
        <v>17676.621415005862</v>
      </c>
      <c r="M7" s="19">
        <f>+L7/K7*100</f>
        <v>7.9275777049392371</v>
      </c>
      <c r="N7" s="3">
        <f>[1]Sheet!L65</f>
        <v>216798.70090009953</v>
      </c>
      <c r="O7" s="3">
        <f>[1]Sheet!M65</f>
        <v>10211.339328210639</v>
      </c>
      <c r="P7" s="19">
        <f>+O7/N7*100</f>
        <v>4.7100555888090891</v>
      </c>
      <c r="Q7" s="3">
        <f>[1]Sheet!O65</f>
        <v>205292.52593622537</v>
      </c>
      <c r="R7" s="3">
        <f>[1]Sheet!P65</f>
        <v>4948.7531258737463</v>
      </c>
      <c r="S7" s="19">
        <f>+R7/Q7*100</f>
        <v>2.410586115254429</v>
      </c>
      <c r="T7" s="3">
        <f>[1]Sheet!R65</f>
        <v>200006.62100679913</v>
      </c>
      <c r="U7" s="3">
        <f>[1]Sheet!S65</f>
        <v>2957.1206425672081</v>
      </c>
      <c r="V7" s="19">
        <f>+U7/T7*100</f>
        <v>1.4785113751142678</v>
      </c>
    </row>
    <row r="8" spans="1:22">
      <c r="A8" s="48"/>
      <c r="B8" s="9"/>
      <c r="C8" s="9"/>
      <c r="D8" s="20"/>
      <c r="E8" s="9"/>
      <c r="F8" s="9"/>
      <c r="G8" s="20"/>
      <c r="H8" s="9"/>
      <c r="I8" s="9"/>
      <c r="J8" s="20"/>
      <c r="K8" s="9"/>
      <c r="L8" s="9"/>
      <c r="M8" s="20"/>
      <c r="N8" s="9"/>
      <c r="O8" s="9"/>
      <c r="P8" s="20"/>
      <c r="Q8" s="9"/>
      <c r="R8" s="9"/>
      <c r="S8" s="20"/>
      <c r="T8" s="9"/>
      <c r="U8" s="9"/>
      <c r="V8" s="20"/>
    </row>
    <row r="9" spans="1:22">
      <c r="A9" s="48" t="s">
        <v>32</v>
      </c>
      <c r="B9" s="9"/>
      <c r="C9" s="9"/>
      <c r="D9" s="20"/>
      <c r="E9" s="9"/>
      <c r="F9" s="9"/>
      <c r="G9" s="20"/>
      <c r="H9" s="9"/>
      <c r="I9" s="9"/>
      <c r="J9" s="20"/>
      <c r="K9" s="9"/>
      <c r="L9" s="9"/>
      <c r="M9" s="20"/>
      <c r="N9" s="9"/>
      <c r="O9" s="9"/>
      <c r="P9" s="20"/>
      <c r="Q9" s="9"/>
      <c r="R9" s="9"/>
      <c r="S9" s="20"/>
      <c r="T9" s="9"/>
      <c r="U9" s="9"/>
      <c r="V9" s="20"/>
    </row>
    <row r="10" spans="1:22">
      <c r="A10" s="49" t="s">
        <v>48</v>
      </c>
      <c r="B10" s="17">
        <f t="shared" ref="B10:B30" si="0">+E10+H10+K10+N10+Q10+T10</f>
        <v>491178.00266557012</v>
      </c>
      <c r="C10" s="17">
        <f t="shared" ref="C10:C30" si="1">+F10+I10+L10+O10+R10+U10</f>
        <v>24325.803892543605</v>
      </c>
      <c r="D10" s="20">
        <f t="shared" ref="D10:D30" si="2">+C10/B10*100</f>
        <v>4.9525434283559298</v>
      </c>
      <c r="E10" s="25">
        <f>[1]Sheet!C66</f>
        <v>79655.276955106689</v>
      </c>
      <c r="F10" s="17">
        <f>[1]Sheet!D66</f>
        <v>8761.4458932227008</v>
      </c>
      <c r="G10" s="20">
        <f t="shared" ref="G10:G30" si="3">+F10/E10*100</f>
        <v>10.999203352416448</v>
      </c>
      <c r="H10" s="25">
        <f>[1]Sheet!F66</f>
        <v>65875.057113271207</v>
      </c>
      <c r="I10" s="17">
        <f>[1]Sheet!G66</f>
        <v>3202.0985764155835</v>
      </c>
      <c r="J10" s="20">
        <f t="shared" ref="J10:J30" si="4">+I10/H10*100</f>
        <v>4.8608664898910394</v>
      </c>
      <c r="K10" s="25">
        <f>[1]Sheet!I66</f>
        <v>83700.794402099957</v>
      </c>
      <c r="L10" s="17">
        <f>[1]Sheet!J66</f>
        <v>3278.2470029922879</v>
      </c>
      <c r="M10" s="20">
        <f t="shared" ref="M10:M30" si="5">+L10/K10*100</f>
        <v>3.9166259130630667</v>
      </c>
      <c r="N10" s="25">
        <f>[1]Sheet!L66</f>
        <v>92687.998268787225</v>
      </c>
      <c r="O10" s="17">
        <f>[1]Sheet!M66</f>
        <v>4736.67225139939</v>
      </c>
      <c r="P10" s="20">
        <f t="shared" ref="P10:P30" si="6">+O10/N10*100</f>
        <v>5.1103404322784574</v>
      </c>
      <c r="Q10" s="25">
        <f>[1]Sheet!O66</f>
        <v>87067.090412485253</v>
      </c>
      <c r="R10" s="17">
        <f>[1]Sheet!P66</f>
        <v>2485.1529413086814</v>
      </c>
      <c r="S10" s="20">
        <f t="shared" ref="S10:S30" si="7">+R10/Q10*100</f>
        <v>2.8542965310258204</v>
      </c>
      <c r="T10" s="25">
        <f>[1]Sheet!R66</f>
        <v>82191.785513819763</v>
      </c>
      <c r="U10" s="17">
        <f>[1]Sheet!S66</f>
        <v>1862.1872272049568</v>
      </c>
      <c r="V10" s="20">
        <f t="shared" ref="V10:V30" si="8">+U10/T10*100</f>
        <v>2.2656609970978763</v>
      </c>
    </row>
    <row r="11" spans="1:22">
      <c r="A11" s="50" t="s">
        <v>38</v>
      </c>
      <c r="B11" s="17">
        <f t="shared" si="0"/>
        <v>114523.64614800861</v>
      </c>
      <c r="C11" s="17">
        <f t="shared" si="1"/>
        <v>4785.5026247836449</v>
      </c>
      <c r="D11" s="20">
        <f t="shared" si="2"/>
        <v>4.1786153215895121</v>
      </c>
      <c r="E11" s="17">
        <f>[1]Sheet!C67</f>
        <v>16233.175570344525</v>
      </c>
      <c r="F11" s="25">
        <f>[1]Sheet!D67</f>
        <v>1923.584388393426</v>
      </c>
      <c r="G11" s="20">
        <f t="shared" si="3"/>
        <v>11.849710982658959</v>
      </c>
      <c r="H11" s="17">
        <f>[1]Sheet!F67</f>
        <v>16819.634225342521</v>
      </c>
      <c r="I11" s="25">
        <f>[1]Sheet!G67</f>
        <v>469.16692399839656</v>
      </c>
      <c r="J11" s="20">
        <f t="shared" si="4"/>
        <v>2.7894002789400272</v>
      </c>
      <c r="K11" s="17">
        <f>[1]Sheet!I67</f>
        <v>19892.677577532013</v>
      </c>
      <c r="L11" s="25">
        <f>[1]Sheet!J67</f>
        <v>985.25054039663269</v>
      </c>
      <c r="M11" s="20">
        <f t="shared" si="5"/>
        <v>4.9528301886792452</v>
      </c>
      <c r="N11" s="17">
        <f>[1]Sheet!L67</f>
        <v>22097.762120324478</v>
      </c>
      <c r="O11" s="25">
        <f>[1]Sheet!M67</f>
        <v>234.58346199919828</v>
      </c>
      <c r="P11" s="20">
        <f t="shared" si="6"/>
        <v>1.0615711252653928</v>
      </c>
      <c r="Q11" s="17">
        <f>[1]Sheet!O67</f>
        <v>19306.218922534023</v>
      </c>
      <c r="R11" s="25">
        <f>[1]Sheet!P67</f>
        <v>469.16692399839656</v>
      </c>
      <c r="S11" s="20">
        <f t="shared" si="7"/>
        <v>2.4301336573511536</v>
      </c>
      <c r="T11" s="17">
        <f>[1]Sheet!R67</f>
        <v>20174.177731931053</v>
      </c>
      <c r="U11" s="25">
        <f>[1]Sheet!S67</f>
        <v>703.75038599759478</v>
      </c>
      <c r="V11" s="20">
        <f t="shared" si="8"/>
        <v>3.4883720930232549</v>
      </c>
    </row>
    <row r="12" spans="1:22">
      <c r="A12" s="50" t="s">
        <v>29</v>
      </c>
      <c r="B12" s="17">
        <f t="shared" si="0"/>
        <v>74998.792629785996</v>
      </c>
      <c r="C12" s="17">
        <f t="shared" si="1"/>
        <v>4557.5123421097651</v>
      </c>
      <c r="D12" s="20">
        <f t="shared" si="2"/>
        <v>6.0767809484705424</v>
      </c>
      <c r="E12" s="17">
        <f>[1]Sheet!C68</f>
        <v>15427.795158087773</v>
      </c>
      <c r="F12" s="17">
        <f>[1]Sheet!D68</f>
        <v>1724.4641294469377</v>
      </c>
      <c r="G12" s="20">
        <f t="shared" si="3"/>
        <v>11.17764471057885</v>
      </c>
      <c r="H12" s="17">
        <f>[1]Sheet!F68</f>
        <v>10239.005768591196</v>
      </c>
      <c r="I12" s="17">
        <f>[1]Sheet!G68</f>
        <v>615.88004623104928</v>
      </c>
      <c r="J12" s="20">
        <f t="shared" si="4"/>
        <v>6.0150375939849612</v>
      </c>
      <c r="K12" s="17">
        <f>[1]Sheet!I68</f>
        <v>12055.851904972782</v>
      </c>
      <c r="L12" s="17">
        <f>[1]Sheet!J68</f>
        <v>769.85005778881157</v>
      </c>
      <c r="M12" s="20">
        <f t="shared" si="5"/>
        <v>6.3856960408684591</v>
      </c>
      <c r="N12" s="17">
        <f>[1]Sheet!L68</f>
        <v>15166.046138439571</v>
      </c>
      <c r="O12" s="17">
        <f>[1]Sheet!M68</f>
        <v>769.85005778881157</v>
      </c>
      <c r="P12" s="20">
        <f t="shared" si="6"/>
        <v>5.0761421319797009</v>
      </c>
      <c r="Q12" s="17">
        <f>[1]Sheet!O68</f>
        <v>10577.739794018273</v>
      </c>
      <c r="R12" s="17">
        <f>[1]Sheet!P68</f>
        <v>153.97001155776232</v>
      </c>
      <c r="S12" s="20">
        <f t="shared" si="7"/>
        <v>1.4556040756914117</v>
      </c>
      <c r="T12" s="17">
        <f>[1]Sheet!R68</f>
        <v>11532.353865676398</v>
      </c>
      <c r="U12" s="17">
        <f>[1]Sheet!S68</f>
        <v>523.49803929639188</v>
      </c>
      <c r="V12" s="20">
        <f t="shared" si="8"/>
        <v>4.539385847797063</v>
      </c>
    </row>
    <row r="13" spans="1:22">
      <c r="A13" s="50" t="s">
        <v>30</v>
      </c>
      <c r="B13" s="17">
        <f t="shared" si="0"/>
        <v>301655.56388777512</v>
      </c>
      <c r="C13" s="17">
        <f t="shared" si="1"/>
        <v>14982.788925650184</v>
      </c>
      <c r="D13" s="20">
        <f t="shared" si="2"/>
        <v>4.9668531660911874</v>
      </c>
      <c r="E13" s="17">
        <f>[1]Sheet!C69</f>
        <v>47994.306226674344</v>
      </c>
      <c r="F13" s="17">
        <f>[1]Sheet!D69</f>
        <v>5113.3973753823302</v>
      </c>
      <c r="G13" s="20">
        <f t="shared" si="3"/>
        <v>10.654174999909467</v>
      </c>
      <c r="H13" s="17">
        <f>[1]Sheet!F69</f>
        <v>38816.417119337471</v>
      </c>
      <c r="I13" s="17">
        <f>[1]Sheet!G69</f>
        <v>2117.0516061861372</v>
      </c>
      <c r="J13" s="20">
        <f t="shared" si="4"/>
        <v>5.4540108626652959</v>
      </c>
      <c r="K13" s="17">
        <f>[1]Sheet!I69</f>
        <v>51752.264919595116</v>
      </c>
      <c r="L13" s="17">
        <f>[1]Sheet!J69</f>
        <v>1523.1464048068433</v>
      </c>
      <c r="M13" s="20">
        <f t="shared" si="5"/>
        <v>2.9431492653959763</v>
      </c>
      <c r="N13" s="17">
        <f>[1]Sheet!L69</f>
        <v>55424.190010023049</v>
      </c>
      <c r="O13" s="17">
        <f>[1]Sheet!M69</f>
        <v>3732.23873161138</v>
      </c>
      <c r="P13" s="20">
        <f t="shared" si="6"/>
        <v>6.7339526855267211</v>
      </c>
      <c r="Q13" s="17">
        <f>[1]Sheet!O69</f>
        <v>57183.131695932898</v>
      </c>
      <c r="R13" s="17">
        <f>[1]Sheet!P69</f>
        <v>1862.0160057525222</v>
      </c>
      <c r="S13" s="20">
        <f t="shared" si="7"/>
        <v>3.2562330018118901</v>
      </c>
      <c r="T13" s="17">
        <f>[1]Sheet!R69</f>
        <v>50485.253916212256</v>
      </c>
      <c r="U13" s="17">
        <f>[1]Sheet!S69</f>
        <v>634.93880191097003</v>
      </c>
      <c r="V13" s="20">
        <f t="shared" si="8"/>
        <v>1.2576718004919711</v>
      </c>
    </row>
    <row r="14" spans="1:22">
      <c r="A14" s="49" t="s">
        <v>31</v>
      </c>
      <c r="B14" s="17">
        <f t="shared" si="0"/>
        <v>760294.39029216836</v>
      </c>
      <c r="C14" s="17">
        <f t="shared" si="1"/>
        <v>68707.071813981136</v>
      </c>
      <c r="D14" s="20">
        <f t="shared" si="2"/>
        <v>9.036903690368959</v>
      </c>
      <c r="E14" s="17">
        <f>[1]Sheet!C70</f>
        <v>137523.63696949973</v>
      </c>
      <c r="F14" s="17">
        <f>[1]Sheet!D70</f>
        <v>27537.575396360553</v>
      </c>
      <c r="G14" s="20">
        <f t="shared" si="3"/>
        <v>20.023885350318281</v>
      </c>
      <c r="H14" s="17">
        <f>[1]Sheet!F70</f>
        <v>123344.24924055841</v>
      </c>
      <c r="I14" s="17">
        <f>[1]Sheet!G70</f>
        <v>17737.921328868437</v>
      </c>
      <c r="J14" s="20">
        <f t="shared" si="4"/>
        <v>14.380825565911998</v>
      </c>
      <c r="K14" s="17">
        <f>[1]Sheet!I70</f>
        <v>139275.53043407935</v>
      </c>
      <c r="L14" s="17">
        <f>[1]Sheet!J70</f>
        <v>14398.374412013582</v>
      </c>
      <c r="M14" s="20">
        <f t="shared" si="5"/>
        <v>10.338050314465319</v>
      </c>
      <c r="N14" s="17">
        <f>[1]Sheet!L70</f>
        <v>124110.70263131199</v>
      </c>
      <c r="O14" s="17">
        <f>[1]Sheet!M70</f>
        <v>5474.6670768112544</v>
      </c>
      <c r="P14" s="20">
        <f t="shared" si="6"/>
        <v>4.4111160123510951</v>
      </c>
      <c r="Q14" s="17">
        <f>[1]Sheet!O70</f>
        <v>118225.43552373986</v>
      </c>
      <c r="R14" s="17">
        <f>[1]Sheet!P70</f>
        <v>2463.6001845650635</v>
      </c>
      <c r="S14" s="20">
        <f t="shared" si="7"/>
        <v>2.0838156980782436</v>
      </c>
      <c r="T14" s="17">
        <f>[1]Sheet!R70</f>
        <v>117814.83549297898</v>
      </c>
      <c r="U14" s="17">
        <f>[1]Sheet!S70</f>
        <v>1094.9334153622503</v>
      </c>
      <c r="V14" s="20">
        <f t="shared" si="8"/>
        <v>0.92936802973977017</v>
      </c>
    </row>
    <row r="15" spans="1:22">
      <c r="A15" s="49"/>
      <c r="B15" s="17"/>
      <c r="C15" s="17"/>
      <c r="D15" s="20"/>
      <c r="E15" s="17"/>
      <c r="F15" s="17"/>
      <c r="G15" s="20"/>
      <c r="H15" s="17"/>
      <c r="I15" s="17"/>
      <c r="J15" s="20"/>
      <c r="K15" s="17"/>
      <c r="L15" s="17"/>
      <c r="M15" s="20"/>
      <c r="N15" s="17"/>
      <c r="O15" s="17"/>
      <c r="P15" s="20"/>
      <c r="Q15" s="17"/>
      <c r="R15" s="17"/>
      <c r="S15" s="20"/>
      <c r="T15" s="17"/>
      <c r="U15" s="17"/>
      <c r="V15" s="20"/>
    </row>
    <row r="16" spans="1:22">
      <c r="A16" s="48" t="s">
        <v>2</v>
      </c>
      <c r="B16" s="16">
        <f t="shared" si="0"/>
        <v>642807.89076383191</v>
      </c>
      <c r="C16" s="16">
        <f t="shared" si="1"/>
        <v>57465.695471472558</v>
      </c>
      <c r="D16" s="19">
        <f t="shared" si="2"/>
        <v>8.9397931010441649</v>
      </c>
      <c r="E16" s="26">
        <f>[1]Sheet!C71</f>
        <v>113833.1836457762</v>
      </c>
      <c r="F16" s="26">
        <f>[1]Sheet!D71</f>
        <v>22806.522846860396</v>
      </c>
      <c r="G16" s="19">
        <f t="shared" si="3"/>
        <v>20.035039095303944</v>
      </c>
      <c r="H16" s="26">
        <f>[1]Sheet!F71</f>
        <v>99141.339165029131</v>
      </c>
      <c r="I16" s="26">
        <f>[1]Sheet!G71</f>
        <v>12931.421608634098</v>
      </c>
      <c r="J16" s="19">
        <f t="shared" si="4"/>
        <v>13.043420350726405</v>
      </c>
      <c r="K16" s="26">
        <f>[1]Sheet!I71</f>
        <v>119610.58504896985</v>
      </c>
      <c r="L16" s="26">
        <f>[1]Sheet!J71</f>
        <v>10278.698237498938</v>
      </c>
      <c r="M16" s="19">
        <f t="shared" si="5"/>
        <v>8.5934687413248003</v>
      </c>
      <c r="N16" s="26">
        <f>[1]Sheet!L71</f>
        <v>110148.26616858582</v>
      </c>
      <c r="O16" s="26">
        <f>[1]Sheet!M71</f>
        <v>7314.5263902604056</v>
      </c>
      <c r="P16" s="19">
        <f t="shared" si="6"/>
        <v>6.640618726640021</v>
      </c>
      <c r="Q16" s="26">
        <f>[1]Sheet!O71</f>
        <v>100486.26891622494</v>
      </c>
      <c r="R16" s="26">
        <f>[1]Sheet!P71</f>
        <v>2074.2760350482345</v>
      </c>
      <c r="S16" s="19">
        <f t="shared" si="7"/>
        <v>2.0642382859070536</v>
      </c>
      <c r="T16" s="26">
        <f>[1]Sheet!R71</f>
        <v>99588.247819245909</v>
      </c>
      <c r="U16" s="26">
        <f>[1]Sheet!S71</f>
        <v>2060.2503531704856</v>
      </c>
      <c r="V16" s="19">
        <f t="shared" si="8"/>
        <v>2.0687685528014002</v>
      </c>
    </row>
    <row r="17" spans="1:22">
      <c r="A17" s="48" t="s">
        <v>32</v>
      </c>
      <c r="B17" s="17"/>
      <c r="C17" s="17"/>
      <c r="D17" s="20"/>
      <c r="E17" s="25"/>
      <c r="F17" s="25"/>
      <c r="G17" s="20"/>
      <c r="H17" s="25"/>
      <c r="I17" s="25"/>
      <c r="J17" s="20"/>
      <c r="K17" s="25"/>
      <c r="L17" s="25"/>
      <c r="M17" s="20"/>
      <c r="N17" s="25"/>
      <c r="O17" s="25"/>
      <c r="P17" s="20"/>
      <c r="Q17" s="25"/>
      <c r="R17" s="25"/>
      <c r="S17" s="20"/>
      <c r="T17" s="25"/>
      <c r="U17" s="25"/>
      <c r="V17" s="20"/>
    </row>
    <row r="18" spans="1:22">
      <c r="A18" s="49" t="s">
        <v>48</v>
      </c>
      <c r="B18" s="17">
        <f t="shared" si="0"/>
        <v>248960.34125802619</v>
      </c>
      <c r="C18" s="17">
        <f t="shared" si="1"/>
        <v>16953.159103069334</v>
      </c>
      <c r="D18" s="20">
        <f t="shared" si="2"/>
        <v>6.8095822079143238</v>
      </c>
      <c r="E18" s="25">
        <f>[1]Sheet!C72</f>
        <v>43921.685074895759</v>
      </c>
      <c r="F18" s="25">
        <f>[1]Sheet!D72</f>
        <v>5725.5615672093245</v>
      </c>
      <c r="G18" s="20">
        <f t="shared" si="3"/>
        <v>13.035842221094276</v>
      </c>
      <c r="H18" s="25">
        <f>[1]Sheet!F72</f>
        <v>34074.92095712672</v>
      </c>
      <c r="I18" s="25">
        <f>[1]Sheet!G72</f>
        <v>2693.7941749970651</v>
      </c>
      <c r="J18" s="20">
        <f t="shared" si="4"/>
        <v>7.9055038113996323</v>
      </c>
      <c r="K18" s="25">
        <f>[1]Sheet!I72</f>
        <v>44279.166072046217</v>
      </c>
      <c r="L18" s="25">
        <f>[1]Sheet!J72</f>
        <v>2285.6843053545117</v>
      </c>
      <c r="M18" s="20">
        <f t="shared" si="5"/>
        <v>5.16198589114234</v>
      </c>
      <c r="N18" s="25">
        <f>[1]Sheet!L72</f>
        <v>48311.901536002086</v>
      </c>
      <c r="O18" s="25">
        <f>[1]Sheet!M72</f>
        <v>3482.2594364925262</v>
      </c>
      <c r="P18" s="20">
        <f t="shared" si="6"/>
        <v>7.2078707850022061</v>
      </c>
      <c r="Q18" s="25">
        <f>[1]Sheet!O72</f>
        <v>43330.744634314862</v>
      </c>
      <c r="R18" s="25">
        <f>[1]Sheet!P72</f>
        <v>1526.8093273671093</v>
      </c>
      <c r="S18" s="20">
        <f t="shared" si="7"/>
        <v>3.5236166381456204</v>
      </c>
      <c r="T18" s="25">
        <f>[1]Sheet!R72</f>
        <v>35041.922983640579</v>
      </c>
      <c r="U18" s="25">
        <f>[1]Sheet!S72</f>
        <v>1239.0502916487978</v>
      </c>
      <c r="V18" s="20">
        <f t="shared" si="8"/>
        <v>3.5359083810190781</v>
      </c>
    </row>
    <row r="19" spans="1:22">
      <c r="A19" s="50" t="s">
        <v>38</v>
      </c>
      <c r="B19" s="17">
        <f t="shared" si="0"/>
        <v>56229.65584120783</v>
      </c>
      <c r="C19" s="17">
        <f t="shared" si="1"/>
        <v>3847.168776786852</v>
      </c>
      <c r="D19" s="20">
        <f t="shared" si="2"/>
        <v>6.8418856904463921</v>
      </c>
      <c r="E19" s="17">
        <f>[1]Sheet!C73</f>
        <v>9688.2969805668909</v>
      </c>
      <c r="F19" s="17">
        <f>[1]Sheet!D73</f>
        <v>1689.0009263942277</v>
      </c>
      <c r="G19" s="20">
        <f t="shared" si="3"/>
        <v>17.433414043583532</v>
      </c>
      <c r="H19" s="17">
        <f>[1]Sheet!F73</f>
        <v>8890.7132097696158</v>
      </c>
      <c r="I19" s="17">
        <f>[1]Sheet!G73</f>
        <v>469.16692399839656</v>
      </c>
      <c r="J19" s="20">
        <f t="shared" si="4"/>
        <v>5.2770448548812663</v>
      </c>
      <c r="K19" s="17">
        <f>[1]Sheet!I73</f>
        <v>10579.714136163844</v>
      </c>
      <c r="L19" s="17">
        <f>[1]Sheet!J73</f>
        <v>750.66707839743447</v>
      </c>
      <c r="M19" s="20">
        <f t="shared" si="5"/>
        <v>7.0953436807095329</v>
      </c>
      <c r="N19" s="17">
        <f>[1]Sheet!L73</f>
        <v>8867.2548635696967</v>
      </c>
      <c r="O19" s="17">
        <f>[1]Sheet!M73</f>
        <v>234.58346199919828</v>
      </c>
      <c r="P19" s="20">
        <f t="shared" si="6"/>
        <v>2.6455026455026451</v>
      </c>
      <c r="Q19" s="17">
        <f>[1]Sheet!O73</f>
        <v>9688.2969805668909</v>
      </c>
      <c r="R19" s="17">
        <f>[1]Sheet!P73</f>
        <v>469.16692399839656</v>
      </c>
      <c r="S19" s="20">
        <f t="shared" si="7"/>
        <v>4.8426150121065366</v>
      </c>
      <c r="T19" s="17">
        <f>[1]Sheet!R73</f>
        <v>8515.3796705708992</v>
      </c>
      <c r="U19" s="17">
        <f>[1]Sheet!S73</f>
        <v>234.58346199919828</v>
      </c>
      <c r="V19" s="20">
        <f t="shared" si="8"/>
        <v>2.7548209366391179</v>
      </c>
    </row>
    <row r="20" spans="1:22">
      <c r="A20" s="50" t="s">
        <v>29</v>
      </c>
      <c r="B20" s="17">
        <f t="shared" si="0"/>
        <v>38692.663904465691</v>
      </c>
      <c r="C20" s="17">
        <f t="shared" si="1"/>
        <v>2863.8422149743787</v>
      </c>
      <c r="D20" s="20">
        <f t="shared" si="2"/>
        <v>7.4015121368881758</v>
      </c>
      <c r="E20" s="17">
        <f>[1]Sheet!C74</f>
        <v>7636.9125732650182</v>
      </c>
      <c r="F20" s="17">
        <f>[1]Sheet!D74</f>
        <v>954.61407165812625</v>
      </c>
      <c r="G20" s="20">
        <f t="shared" si="3"/>
        <v>12.499999999999986</v>
      </c>
      <c r="H20" s="17">
        <f>[1]Sheet!F74</f>
        <v>5419.7444068332379</v>
      </c>
      <c r="I20" s="17">
        <f>[1]Sheet!G74</f>
        <v>615.88004623104928</v>
      </c>
      <c r="J20" s="20">
        <f t="shared" si="4"/>
        <v>11.363636363636354</v>
      </c>
      <c r="K20" s="17">
        <f>[1]Sheet!I74</f>
        <v>6004.8304507527346</v>
      </c>
      <c r="L20" s="17">
        <f>[1]Sheet!J74</f>
        <v>307.94002311552464</v>
      </c>
      <c r="M20" s="20">
        <f t="shared" si="5"/>
        <v>5.1282051282051242</v>
      </c>
      <c r="N20" s="17">
        <f>[1]Sheet!L74</f>
        <v>7667.7065755765698</v>
      </c>
      <c r="O20" s="17">
        <f>[1]Sheet!M74</f>
        <v>615.88004623104928</v>
      </c>
      <c r="P20" s="20">
        <f t="shared" si="6"/>
        <v>8.0321285140562182</v>
      </c>
      <c r="Q20" s="17">
        <f>[1]Sheet!O74</f>
        <v>5974.0364484411821</v>
      </c>
      <c r="R20" s="17">
        <f>[1]Sheet!P74</f>
        <v>0</v>
      </c>
      <c r="S20" s="20">
        <f t="shared" si="7"/>
        <v>0</v>
      </c>
      <c r="T20" s="17">
        <f>[1]Sheet!R74</f>
        <v>5989.4334495969561</v>
      </c>
      <c r="U20" s="17">
        <f>[1]Sheet!S74</f>
        <v>369.52802773862953</v>
      </c>
      <c r="V20" s="20">
        <f t="shared" si="8"/>
        <v>6.1696658097686354</v>
      </c>
    </row>
    <row r="21" spans="1:22">
      <c r="A21" s="50" t="s">
        <v>30</v>
      </c>
      <c r="B21" s="17">
        <f t="shared" si="0"/>
        <v>154038.02151235263</v>
      </c>
      <c r="C21" s="17">
        <f t="shared" si="1"/>
        <v>10242.148111308099</v>
      </c>
      <c r="D21" s="20">
        <f t="shared" si="2"/>
        <v>6.6491039100283169</v>
      </c>
      <c r="E21" s="17">
        <f>[1]Sheet!C75</f>
        <v>26596.475521063836</v>
      </c>
      <c r="F21" s="17">
        <f>[1]Sheet!D75</f>
        <v>3081.9465691569662</v>
      </c>
      <c r="G21" s="20">
        <f t="shared" si="3"/>
        <v>11.587800671995547</v>
      </c>
      <c r="H21" s="17">
        <f>[1]Sheet!F75</f>
        <v>19764.463340523922</v>
      </c>
      <c r="I21" s="17">
        <f>[1]Sheet!G75</f>
        <v>1608.747204767619</v>
      </c>
      <c r="J21" s="20">
        <f t="shared" si="4"/>
        <v>8.1395946707499824</v>
      </c>
      <c r="K21" s="17">
        <f>[1]Sheet!I75</f>
        <v>27694.621485129603</v>
      </c>
      <c r="L21" s="17">
        <f>[1]Sheet!J75</f>
        <v>1227.0772038415521</v>
      </c>
      <c r="M21" s="20">
        <f t="shared" si="5"/>
        <v>4.4307419204137561</v>
      </c>
      <c r="N21" s="17">
        <f>[1]Sheet!L75</f>
        <v>31776.940096855786</v>
      </c>
      <c r="O21" s="17">
        <f>[1]Sheet!M75</f>
        <v>2631.7959282622792</v>
      </c>
      <c r="P21" s="20">
        <f t="shared" si="6"/>
        <v>8.282093619588899</v>
      </c>
      <c r="Q21" s="17">
        <f>[1]Sheet!O75</f>
        <v>27668.411205306762</v>
      </c>
      <c r="R21" s="17">
        <f>[1]Sheet!P75</f>
        <v>1057.6424033687126</v>
      </c>
      <c r="S21" s="20">
        <f t="shared" si="7"/>
        <v>3.8225628335531545</v>
      </c>
      <c r="T21" s="17">
        <f>[1]Sheet!R75</f>
        <v>20537.109863472735</v>
      </c>
      <c r="U21" s="17">
        <f>[1]Sheet!S75</f>
        <v>634.93880191097003</v>
      </c>
      <c r="V21" s="20">
        <f t="shared" si="8"/>
        <v>3.0916657997738572</v>
      </c>
    </row>
    <row r="22" spans="1:22">
      <c r="A22" s="49" t="s">
        <v>31</v>
      </c>
      <c r="B22" s="17">
        <f t="shared" si="0"/>
        <v>393847.54950580315</v>
      </c>
      <c r="C22" s="17">
        <f t="shared" si="1"/>
        <v>40512.536368403249</v>
      </c>
      <c r="D22" s="20">
        <f t="shared" si="2"/>
        <v>10.286349735890973</v>
      </c>
      <c r="E22" s="17">
        <f>[1]Sheet!C76</f>
        <v>69911.498570880009</v>
      </c>
      <c r="F22" s="17">
        <f>[1]Sheet!D76</f>
        <v>17080.961279651088</v>
      </c>
      <c r="G22" s="20">
        <f t="shared" si="3"/>
        <v>24.432263116679582</v>
      </c>
      <c r="H22" s="17">
        <f>[1]Sheet!F76</f>
        <v>65066.418207901988</v>
      </c>
      <c r="I22" s="17">
        <f>[1]Sheet!G76</f>
        <v>10237.627433637041</v>
      </c>
      <c r="J22" s="20">
        <f t="shared" si="4"/>
        <v>15.734118636937252</v>
      </c>
      <c r="K22" s="17">
        <f>[1]Sheet!I76</f>
        <v>75331.418976923203</v>
      </c>
      <c r="L22" s="17">
        <f>[1]Sheet!J76</f>
        <v>7993.0139321444321</v>
      </c>
      <c r="M22" s="20">
        <f t="shared" si="5"/>
        <v>10.610465116279022</v>
      </c>
      <c r="N22" s="17">
        <f>[1]Sheet!L76</f>
        <v>61836.364632583325</v>
      </c>
      <c r="O22" s="17">
        <f>[1]Sheet!M76</f>
        <v>3832.2669537678776</v>
      </c>
      <c r="P22" s="20">
        <f t="shared" si="6"/>
        <v>6.1974324922531885</v>
      </c>
      <c r="Q22" s="17">
        <f>[1]Sheet!O76</f>
        <v>57155.524281909667</v>
      </c>
      <c r="R22" s="17">
        <f>[1]Sheet!P76</f>
        <v>547.46670768112517</v>
      </c>
      <c r="S22" s="20">
        <f t="shared" si="7"/>
        <v>0.95785440613026485</v>
      </c>
      <c r="T22" s="17">
        <f>[1]Sheet!R76</f>
        <v>64546.324835604944</v>
      </c>
      <c r="U22" s="17">
        <f>[1]Sheet!S76</f>
        <v>821.20006152168776</v>
      </c>
      <c r="V22" s="20">
        <f t="shared" si="8"/>
        <v>1.2722646310432513</v>
      </c>
    </row>
    <row r="23" spans="1:22">
      <c r="A23" s="51"/>
      <c r="B23" s="17"/>
      <c r="C23" s="17"/>
      <c r="D23" s="20"/>
      <c r="E23" s="25"/>
      <c r="F23" s="25"/>
      <c r="G23" s="20"/>
      <c r="H23" s="25"/>
      <c r="I23" s="25"/>
      <c r="J23" s="20"/>
      <c r="K23" s="25"/>
      <c r="L23" s="25"/>
      <c r="M23" s="20"/>
      <c r="N23" s="25"/>
      <c r="O23" s="25"/>
      <c r="P23" s="20"/>
      <c r="Q23" s="25"/>
      <c r="R23" s="25"/>
      <c r="S23" s="20"/>
      <c r="T23" s="25"/>
      <c r="U23" s="25"/>
      <c r="V23" s="20"/>
    </row>
    <row r="24" spans="1:22">
      <c r="A24" s="48" t="s">
        <v>3</v>
      </c>
      <c r="B24" s="16">
        <f t="shared" si="0"/>
        <v>608664.50219390867</v>
      </c>
      <c r="C24" s="16">
        <f t="shared" si="1"/>
        <v>35567.180235052205</v>
      </c>
      <c r="D24" s="19">
        <f t="shared" si="2"/>
        <v>5.8434786498722397</v>
      </c>
      <c r="E24" s="26">
        <f>[1]Sheet!C77</f>
        <v>103345.7302788306</v>
      </c>
      <c r="F24" s="26">
        <f>[1]Sheet!D77</f>
        <v>13492.498442722854</v>
      </c>
      <c r="G24" s="19">
        <f t="shared" si="3"/>
        <v>13.0556902605648</v>
      </c>
      <c r="H24" s="26">
        <f>[1]Sheet!F77</f>
        <v>90077.967188800845</v>
      </c>
      <c r="I24" s="26">
        <f>[1]Sheet!G77</f>
        <v>8008.5982966499378</v>
      </c>
      <c r="J24" s="19">
        <f t="shared" si="4"/>
        <v>8.8907404847004869</v>
      </c>
      <c r="K24" s="26">
        <f>[1]Sheet!I77</f>
        <v>103365.73978720985</v>
      </c>
      <c r="L24" s="26">
        <f>[1]Sheet!J77</f>
        <v>7397.9231775069447</v>
      </c>
      <c r="M24" s="19">
        <f t="shared" si="5"/>
        <v>7.1570359702706252</v>
      </c>
      <c r="N24" s="26">
        <f>[1]Sheet!L77</f>
        <v>106650.43473151371</v>
      </c>
      <c r="O24" s="26">
        <f>[1]Sheet!M77</f>
        <v>2896.8129379502388</v>
      </c>
      <c r="P24" s="19">
        <f t="shared" si="6"/>
        <v>2.7161754616779552</v>
      </c>
      <c r="Q24" s="26">
        <f>[1]Sheet!O77</f>
        <v>104806.25702000053</v>
      </c>
      <c r="R24" s="26">
        <f>[1]Sheet!P77</f>
        <v>2874.4770908255105</v>
      </c>
      <c r="S24" s="19">
        <f t="shared" si="7"/>
        <v>2.7426579028358624</v>
      </c>
      <c r="T24" s="26">
        <f>[1]Sheet!R77</f>
        <v>100418.3731875532</v>
      </c>
      <c r="U24" s="26">
        <f>[1]Sheet!S77</f>
        <v>896.87028939672143</v>
      </c>
      <c r="V24" s="19">
        <f t="shared" si="8"/>
        <v>0.89313365764412522</v>
      </c>
    </row>
    <row r="25" spans="1:22">
      <c r="A25" s="48" t="s">
        <v>32</v>
      </c>
      <c r="B25" s="17"/>
      <c r="C25" s="17"/>
      <c r="D25" s="20"/>
      <c r="E25" s="25"/>
      <c r="F25" s="25"/>
      <c r="G25" s="20"/>
      <c r="H25" s="25"/>
      <c r="I25" s="25"/>
      <c r="J25" s="20"/>
      <c r="K25" s="25"/>
      <c r="L25" s="25"/>
      <c r="M25" s="20"/>
      <c r="N25" s="25"/>
      <c r="O25" s="25"/>
      <c r="P25" s="20"/>
      <c r="Q25" s="25"/>
      <c r="R25" s="25"/>
      <c r="S25" s="20"/>
      <c r="T25" s="25"/>
      <c r="U25" s="25"/>
      <c r="V25" s="20"/>
    </row>
    <row r="26" spans="1:22">
      <c r="A26" s="49" t="s">
        <v>48</v>
      </c>
      <c r="B26" s="17">
        <f t="shared" si="0"/>
        <v>242217.66140754364</v>
      </c>
      <c r="C26" s="17">
        <f t="shared" si="1"/>
        <v>7372.6447894742605</v>
      </c>
      <c r="D26" s="20">
        <f t="shared" si="2"/>
        <v>3.0438097480717592</v>
      </c>
      <c r="E26" s="17">
        <f>[1]Sheet!C78</f>
        <v>35733.591880210915</v>
      </c>
      <c r="F26" s="17">
        <f>[1]Sheet!D78</f>
        <v>3035.8843260133717</v>
      </c>
      <c r="G26" s="20">
        <f t="shared" si="3"/>
        <v>8.4958834706304174</v>
      </c>
      <c r="H26" s="17">
        <f>[1]Sheet!F78</f>
        <v>31800.136156144468</v>
      </c>
      <c r="I26" s="17">
        <f>[1]Sheet!G78</f>
        <v>508.30440141851841</v>
      </c>
      <c r="J26" s="20">
        <f t="shared" si="4"/>
        <v>1.5984346699732703</v>
      </c>
      <c r="K26" s="17">
        <f>[1]Sheet!I78</f>
        <v>39421.628330053725</v>
      </c>
      <c r="L26" s="17">
        <f>[1]Sheet!J78</f>
        <v>992.5626976377763</v>
      </c>
      <c r="M26" s="20">
        <f t="shared" si="5"/>
        <v>2.5178125300346355</v>
      </c>
      <c r="N26" s="17">
        <f>[1]Sheet!L78</f>
        <v>44376.096732785059</v>
      </c>
      <c r="O26" s="17">
        <f>[1]Sheet!M78</f>
        <v>1254.4128149068629</v>
      </c>
      <c r="P26" s="20">
        <f t="shared" si="6"/>
        <v>2.8267759160081845</v>
      </c>
      <c r="Q26" s="17">
        <f>[1]Sheet!O78</f>
        <v>43736.345778170347</v>
      </c>
      <c r="R26" s="17">
        <f>[1]Sheet!P78</f>
        <v>958.34361394157179</v>
      </c>
      <c r="S26" s="20">
        <f t="shared" si="7"/>
        <v>2.1911835497237622</v>
      </c>
      <c r="T26" s="17">
        <f>[1]Sheet!R78</f>
        <v>47149.862530179154</v>
      </c>
      <c r="U26" s="17">
        <f>[1]Sheet!S78</f>
        <v>623.13693555615885</v>
      </c>
      <c r="V26" s="20">
        <f t="shared" si="8"/>
        <v>1.3216092309013803</v>
      </c>
    </row>
    <row r="27" spans="1:22">
      <c r="A27" s="50" t="s">
        <v>38</v>
      </c>
      <c r="B27" s="17">
        <f t="shared" si="0"/>
        <v>58293.990306800784</v>
      </c>
      <c r="C27" s="17">
        <f t="shared" si="1"/>
        <v>938.33384799679311</v>
      </c>
      <c r="D27" s="20">
        <f t="shared" si="2"/>
        <v>1.6096579476861166</v>
      </c>
      <c r="E27" s="17">
        <f>[1]Sheet!C79</f>
        <v>6544.8785897776324</v>
      </c>
      <c r="F27" s="17">
        <f>[1]Sheet!D79</f>
        <v>234.58346199919828</v>
      </c>
      <c r="G27" s="20">
        <f t="shared" si="3"/>
        <v>3.5842293906810032</v>
      </c>
      <c r="H27" s="17">
        <f>[1]Sheet!F79</f>
        <v>7928.9210155729033</v>
      </c>
      <c r="I27" s="17">
        <f>[1]Sheet!G79</f>
        <v>0</v>
      </c>
      <c r="J27" s="20">
        <f t="shared" si="4"/>
        <v>0</v>
      </c>
      <c r="K27" s="17">
        <f>[1]Sheet!I79</f>
        <v>9312.9634413681742</v>
      </c>
      <c r="L27" s="17">
        <f>[1]Sheet!J79</f>
        <v>234.58346199919828</v>
      </c>
      <c r="M27" s="20">
        <f t="shared" si="5"/>
        <v>2.5188916876574301</v>
      </c>
      <c r="N27" s="17">
        <f>[1]Sheet!L79</f>
        <v>13230.507256754787</v>
      </c>
      <c r="O27" s="17">
        <f>[1]Sheet!M79</f>
        <v>0</v>
      </c>
      <c r="P27" s="20">
        <f t="shared" si="6"/>
        <v>0</v>
      </c>
      <c r="Q27" s="17">
        <f>[1]Sheet!O79</f>
        <v>9617.9219419671317</v>
      </c>
      <c r="R27" s="17">
        <f>[1]Sheet!P79</f>
        <v>0</v>
      </c>
      <c r="S27" s="20">
        <f t="shared" si="7"/>
        <v>0</v>
      </c>
      <c r="T27" s="17">
        <f>[1]Sheet!R79</f>
        <v>11658.798061360158</v>
      </c>
      <c r="U27" s="17">
        <f>[1]Sheet!S79</f>
        <v>469.16692399839656</v>
      </c>
      <c r="V27" s="20">
        <f t="shared" si="8"/>
        <v>4.0241448692152906</v>
      </c>
    </row>
    <row r="28" spans="1:22">
      <c r="A28" s="50" t="s">
        <v>29</v>
      </c>
      <c r="B28" s="17">
        <f t="shared" si="0"/>
        <v>36306.128725320377</v>
      </c>
      <c r="C28" s="17">
        <f t="shared" si="1"/>
        <v>1693.6701271353854</v>
      </c>
      <c r="D28" s="20">
        <f t="shared" si="2"/>
        <v>4.6649703138252718</v>
      </c>
      <c r="E28" s="17">
        <f>[1]Sheet!C80</f>
        <v>7790.8825848227798</v>
      </c>
      <c r="F28" s="17">
        <f>[1]Sheet!D80</f>
        <v>769.85005778881157</v>
      </c>
      <c r="G28" s="20">
        <f t="shared" si="3"/>
        <v>9.8814229249011767</v>
      </c>
      <c r="H28" s="17">
        <f>[1]Sheet!F80</f>
        <v>4819.2613617579618</v>
      </c>
      <c r="I28" s="17">
        <f>[1]Sheet!G80</f>
        <v>0</v>
      </c>
      <c r="J28" s="20">
        <f t="shared" si="4"/>
        <v>0</v>
      </c>
      <c r="K28" s="17">
        <f>[1]Sheet!I80</f>
        <v>6051.0214542200629</v>
      </c>
      <c r="L28" s="17">
        <f>[1]Sheet!J80</f>
        <v>461.91003467328699</v>
      </c>
      <c r="M28" s="20">
        <f t="shared" si="5"/>
        <v>7.6335877862595378</v>
      </c>
      <c r="N28" s="17">
        <f>[1]Sheet!L80</f>
        <v>7498.3395628630306</v>
      </c>
      <c r="O28" s="17">
        <f>[1]Sheet!M80</f>
        <v>153.97001155776232</v>
      </c>
      <c r="P28" s="20">
        <f t="shared" si="6"/>
        <v>2.0533880903490744</v>
      </c>
      <c r="Q28" s="17">
        <f>[1]Sheet!O80</f>
        <v>4603.7033455770952</v>
      </c>
      <c r="R28" s="17">
        <f>[1]Sheet!P80</f>
        <v>153.97001155776232</v>
      </c>
      <c r="S28" s="20">
        <f t="shared" si="7"/>
        <v>3.3444816053511692</v>
      </c>
      <c r="T28" s="17">
        <f>[1]Sheet!R80</f>
        <v>5542.9204160794452</v>
      </c>
      <c r="U28" s="17">
        <f>[1]Sheet!S80</f>
        <v>153.97001155776232</v>
      </c>
      <c r="V28" s="20">
        <f t="shared" si="8"/>
        <v>2.7777777777777768</v>
      </c>
    </row>
    <row r="29" spans="1:22">
      <c r="A29" s="50" t="s">
        <v>30</v>
      </c>
      <c r="B29" s="17">
        <f t="shared" si="0"/>
        <v>147617.54237542243</v>
      </c>
      <c r="C29" s="17">
        <f t="shared" si="1"/>
        <v>4740.6408143420813</v>
      </c>
      <c r="D29" s="20">
        <f t="shared" si="2"/>
        <v>3.2114345883673061</v>
      </c>
      <c r="E29" s="17">
        <f>[1]Sheet!C81</f>
        <v>21397.830705610526</v>
      </c>
      <c r="F29" s="17">
        <f>[1]Sheet!D81</f>
        <v>2031.4508062253617</v>
      </c>
      <c r="G29" s="20">
        <f t="shared" si="3"/>
        <v>9.4937231449948527</v>
      </c>
      <c r="H29" s="17">
        <f>[1]Sheet!F81</f>
        <v>19051.95377881364</v>
      </c>
      <c r="I29" s="17">
        <f>[1]Sheet!G81</f>
        <v>508.30440141851841</v>
      </c>
      <c r="J29" s="20">
        <f t="shared" si="4"/>
        <v>2.667990943709766</v>
      </c>
      <c r="K29" s="17">
        <f>[1]Sheet!I81</f>
        <v>24057.643434465459</v>
      </c>
      <c r="L29" s="17">
        <f>[1]Sheet!J81</f>
        <v>296.06920096529109</v>
      </c>
      <c r="M29" s="20">
        <f t="shared" si="5"/>
        <v>1.2306658454382795</v>
      </c>
      <c r="N29" s="17">
        <f>[1]Sheet!L81</f>
        <v>23647.249913167223</v>
      </c>
      <c r="O29" s="17">
        <f>[1]Sheet!M81</f>
        <v>1100.4428033491006</v>
      </c>
      <c r="P29" s="20">
        <f t="shared" si="6"/>
        <v>4.6535762399007492</v>
      </c>
      <c r="Q29" s="17">
        <f>[1]Sheet!O81</f>
        <v>29514.720490626081</v>
      </c>
      <c r="R29" s="17">
        <f>[1]Sheet!P81</f>
        <v>804.3736023838095</v>
      </c>
      <c r="S29" s="20">
        <f t="shared" si="7"/>
        <v>2.7253302386491507</v>
      </c>
      <c r="T29" s="17">
        <f>[1]Sheet!R81</f>
        <v>29948.14405273951</v>
      </c>
      <c r="U29" s="17">
        <f>[1]Sheet!S81</f>
        <v>0</v>
      </c>
      <c r="V29" s="20">
        <f t="shared" si="8"/>
        <v>0</v>
      </c>
    </row>
    <row r="30" spans="1:22">
      <c r="A30" s="52" t="s">
        <v>31</v>
      </c>
      <c r="B30" s="18">
        <f t="shared" si="0"/>
        <v>366446.84078636253</v>
      </c>
      <c r="C30" s="18">
        <f t="shared" si="1"/>
        <v>28194.535445577949</v>
      </c>
      <c r="D30" s="21">
        <f t="shared" si="2"/>
        <v>7.6940315231194152</v>
      </c>
      <c r="E30" s="18">
        <f>[1]Sheet!C82</f>
        <v>67612.138398619267</v>
      </c>
      <c r="F30" s="18">
        <f>[1]Sheet!D82</f>
        <v>10456.61411670949</v>
      </c>
      <c r="G30" s="21">
        <f t="shared" si="3"/>
        <v>15.465587044534344</v>
      </c>
      <c r="H30" s="18">
        <f>[1]Sheet!F82</f>
        <v>58277.83103265598</v>
      </c>
      <c r="I30" s="18">
        <f>[1]Sheet!G82</f>
        <v>7500.2938952314189</v>
      </c>
      <c r="J30" s="21">
        <f t="shared" si="4"/>
        <v>12.869891968060085</v>
      </c>
      <c r="K30" s="18">
        <f>[1]Sheet!I82</f>
        <v>63944.111457155675</v>
      </c>
      <c r="L30" s="18">
        <f>[1]Sheet!J82</f>
        <v>6405.3604798691676</v>
      </c>
      <c r="M30" s="21">
        <f t="shared" si="5"/>
        <v>10.017123287671199</v>
      </c>
      <c r="N30" s="18">
        <f>[1]Sheet!L82</f>
        <v>62274.337998728239</v>
      </c>
      <c r="O30" s="18">
        <f>[1]Sheet!M82</f>
        <v>1642.4001230433755</v>
      </c>
      <c r="P30" s="21">
        <f t="shared" si="6"/>
        <v>2.6373626373626267</v>
      </c>
      <c r="Q30" s="18">
        <f>[1]Sheet!O82</f>
        <v>61069.911241829737</v>
      </c>
      <c r="R30" s="18">
        <f>[1]Sheet!P82</f>
        <v>1916.1334768839381</v>
      </c>
      <c r="S30" s="21">
        <f t="shared" si="7"/>
        <v>3.1376064545046947</v>
      </c>
      <c r="T30" s="18">
        <f>[1]Sheet!R82</f>
        <v>53268.510657373641</v>
      </c>
      <c r="U30" s="18">
        <f>[1]Sheet!S82</f>
        <v>273.73335384056259</v>
      </c>
      <c r="V30" s="21">
        <f t="shared" si="8"/>
        <v>0.51387461459403749</v>
      </c>
    </row>
    <row r="32" spans="1:22">
      <c r="A32" s="1" t="str">
        <f>Cuadro01!A41</f>
        <v>Fuente: Instituto Nacional de Estadística (INE). XL Encuesta Permanente de Hogares de Propósitos Múltiples, Septiembre 2010.</v>
      </c>
    </row>
    <row r="33" spans="1:1">
      <c r="A33" s="1" t="s">
        <v>95</v>
      </c>
    </row>
  </sheetData>
  <mergeCells count="15">
    <mergeCell ref="Q4:S4"/>
    <mergeCell ref="T4:V4"/>
    <mergeCell ref="E4:G4"/>
    <mergeCell ref="H4:J4"/>
    <mergeCell ref="A1:V1"/>
    <mergeCell ref="K3:M3"/>
    <mergeCell ref="N3:P3"/>
    <mergeCell ref="Q3:S3"/>
    <mergeCell ref="T3:V3"/>
    <mergeCell ref="E3:G3"/>
    <mergeCell ref="H3:J3"/>
    <mergeCell ref="A3:A5"/>
    <mergeCell ref="B3:D4"/>
    <mergeCell ref="K4:M4"/>
    <mergeCell ref="N4:P4"/>
  </mergeCells>
  <phoneticPr fontId="5" type="noConversion"/>
  <printOptions horizontalCentered="1" verticalCentered="1"/>
  <pageMargins left="0.54" right="0" top="0" bottom="0" header="0" footer="0"/>
  <pageSetup paperSize="9" scale="77" orientation="landscape" r:id="rId1"/>
  <headerFooter alignWithMargins="0">
    <oddFooter>&amp;L&amp;Z&amp;F+&amp;F+&amp;A&amp;R&amp;D+&amp;T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F32"/>
  <sheetViews>
    <sheetView workbookViewId="0">
      <selection activeCell="B9" sqref="B9"/>
    </sheetView>
  </sheetViews>
  <sheetFormatPr baseColWidth="10" defaultRowHeight="12.75"/>
  <cols>
    <col min="1" max="1" width="28.42578125" customWidth="1"/>
    <col min="2" max="2" width="12.85546875" customWidth="1"/>
    <col min="3" max="3" width="15.42578125" customWidth="1"/>
    <col min="4" max="4" width="18.85546875" customWidth="1"/>
    <col min="5" max="5" width="16" customWidth="1"/>
    <col min="6" max="6" width="12.42578125" customWidth="1"/>
  </cols>
  <sheetData>
    <row r="1" spans="1:6">
      <c r="A1" s="82" t="s">
        <v>92</v>
      </c>
      <c r="B1" s="82"/>
      <c r="C1" s="82"/>
      <c r="D1" s="82"/>
      <c r="E1" s="82"/>
      <c r="F1" s="82"/>
    </row>
    <row r="2" spans="1:6">
      <c r="A2" s="2"/>
      <c r="B2" s="2"/>
      <c r="C2" s="2"/>
      <c r="D2" s="2"/>
      <c r="E2" s="2"/>
      <c r="F2" s="2"/>
    </row>
    <row r="3" spans="1:6">
      <c r="A3" s="76" t="s">
        <v>34</v>
      </c>
      <c r="B3" s="81" t="s">
        <v>1</v>
      </c>
      <c r="C3" s="75" t="s">
        <v>32</v>
      </c>
      <c r="D3" s="75"/>
      <c r="E3" s="75"/>
      <c r="F3" s="75"/>
    </row>
    <row r="4" spans="1:6">
      <c r="A4" s="76"/>
      <c r="B4" s="81"/>
      <c r="C4" s="5" t="s">
        <v>38</v>
      </c>
      <c r="D4" s="5" t="s">
        <v>29</v>
      </c>
      <c r="E4" s="5" t="s">
        <v>30</v>
      </c>
      <c r="F4" s="5" t="s">
        <v>31</v>
      </c>
    </row>
    <row r="5" spans="1:6">
      <c r="A5" s="22"/>
      <c r="B5" s="23"/>
      <c r="C5" s="24"/>
      <c r="D5" s="24"/>
      <c r="E5" s="24"/>
      <c r="F5" s="24"/>
    </row>
    <row r="6" spans="1:6">
      <c r="A6" s="61" t="s">
        <v>68</v>
      </c>
      <c r="B6" s="7">
        <f>Cuadro03!$D$7</f>
        <v>7.4338735900238335</v>
      </c>
      <c r="C6" s="7">
        <f>Cuadro03!$D$11</f>
        <v>4.1786153215895121</v>
      </c>
      <c r="D6" s="7">
        <f>Cuadro03!$D$12</f>
        <v>6.0767809484705424</v>
      </c>
      <c r="E6" s="7">
        <f>Cuadro03!$D$13</f>
        <v>4.9668531660911874</v>
      </c>
      <c r="F6" s="7">
        <f>Cuadro03!$D$14</f>
        <v>9.036903690368959</v>
      </c>
    </row>
    <row r="7" spans="1:6">
      <c r="A7" s="66"/>
      <c r="B7" s="9"/>
      <c r="C7" s="9"/>
      <c r="D7" s="9"/>
      <c r="E7" s="9"/>
      <c r="F7" s="9"/>
    </row>
    <row r="8" spans="1:6">
      <c r="A8" s="61" t="s">
        <v>33</v>
      </c>
      <c r="B8" s="9"/>
      <c r="C8" s="9"/>
      <c r="D8" s="9"/>
      <c r="E8" s="9"/>
      <c r="F8" s="9"/>
    </row>
    <row r="9" spans="1:6">
      <c r="A9" s="10" t="s">
        <v>16</v>
      </c>
      <c r="B9" s="8">
        <f>Cuadro03!$G$7</f>
        <v>16.713879185427928</v>
      </c>
      <c r="C9" s="8">
        <f>Cuadro03!$G$11</f>
        <v>11.849710982658959</v>
      </c>
      <c r="D9" s="8">
        <f>Cuadro03!$G$12</f>
        <v>11.17764471057885</v>
      </c>
      <c r="E9" s="8">
        <f>Cuadro03!$G$13</f>
        <v>10.654174999909467</v>
      </c>
      <c r="F9" s="8">
        <f>Cuadro03!$G$14</f>
        <v>20.023885350318281</v>
      </c>
    </row>
    <row r="10" spans="1:6">
      <c r="A10" s="10" t="s">
        <v>17</v>
      </c>
      <c r="B10" s="8">
        <f>Cuadro03!$J$7</f>
        <v>11.066534545966094</v>
      </c>
      <c r="C10" s="8">
        <f>Cuadro03!$J$11</f>
        <v>2.7894002789400272</v>
      </c>
      <c r="D10" s="8">
        <f>Cuadro03!$J$12</f>
        <v>6.0150375939849612</v>
      </c>
      <c r="E10" s="8">
        <f>Cuadro03!$J$13</f>
        <v>5.4540108626652959</v>
      </c>
      <c r="F10" s="8">
        <f>Cuadro03!$J$14</f>
        <v>14.380825565911998</v>
      </c>
    </row>
    <row r="11" spans="1:6">
      <c r="A11" s="10" t="s">
        <v>18</v>
      </c>
      <c r="B11" s="8">
        <f>Cuadro03!$M$7</f>
        <v>7.9275777049392371</v>
      </c>
      <c r="C11" s="8">
        <f>Cuadro03!$M$11</f>
        <v>4.9528301886792452</v>
      </c>
      <c r="D11" s="8">
        <f>Cuadro03!$M$12</f>
        <v>6.3856960408684591</v>
      </c>
      <c r="E11" s="8">
        <f>Cuadro03!$M$13</f>
        <v>2.9431492653959763</v>
      </c>
      <c r="F11" s="8">
        <f>Cuadro03!$M$14</f>
        <v>10.338050314465319</v>
      </c>
    </row>
    <row r="12" spans="1:6">
      <c r="A12" s="10" t="s">
        <v>19</v>
      </c>
      <c r="B12" s="8">
        <f>Cuadro03!$P$7</f>
        <v>4.7100555888090891</v>
      </c>
      <c r="C12" s="8">
        <f>Cuadro03!$P$11</f>
        <v>1.0615711252653928</v>
      </c>
      <c r="D12" s="8">
        <f>Cuadro03!$P$12</f>
        <v>5.0761421319797009</v>
      </c>
      <c r="E12" s="8">
        <f>Cuadro03!$P$13</f>
        <v>6.7339526855267211</v>
      </c>
      <c r="F12" s="8">
        <f>Cuadro03!$P$14</f>
        <v>4.4111160123510951</v>
      </c>
    </row>
    <row r="13" spans="1:6">
      <c r="A13" s="10" t="s">
        <v>20</v>
      </c>
      <c r="B13" s="8">
        <f>Cuadro03!$S$7</f>
        <v>2.410586115254429</v>
      </c>
      <c r="C13" s="8">
        <f>Cuadro03!$S$11</f>
        <v>2.4301336573511536</v>
      </c>
      <c r="D13" s="8">
        <f>Cuadro03!$S$12</f>
        <v>1.4556040756914117</v>
      </c>
      <c r="E13" s="8">
        <f>Cuadro03!$S$13</f>
        <v>3.2562330018118901</v>
      </c>
      <c r="F13" s="8">
        <f>Cuadro03!$S$14</f>
        <v>2.0838156980782436</v>
      </c>
    </row>
    <row r="14" spans="1:6">
      <c r="A14" s="10" t="s">
        <v>21</v>
      </c>
      <c r="B14" s="8">
        <f>Cuadro03!$V$7</f>
        <v>1.4785113751142678</v>
      </c>
      <c r="C14" s="8">
        <f>Cuadro03!$V$11</f>
        <v>3.4883720930232549</v>
      </c>
      <c r="D14" s="8">
        <f>Cuadro03!$V$12</f>
        <v>4.539385847797063</v>
      </c>
      <c r="E14" s="8">
        <f>Cuadro03!$V$13</f>
        <v>1.2576718004919711</v>
      </c>
      <c r="F14" s="8">
        <f>Cuadro03!$V$14</f>
        <v>0.92936802973977017</v>
      </c>
    </row>
    <row r="15" spans="1:6">
      <c r="A15" s="66"/>
      <c r="B15" s="9"/>
      <c r="C15" s="9"/>
      <c r="D15" s="9"/>
      <c r="E15" s="9"/>
      <c r="F15" s="9"/>
    </row>
    <row r="16" spans="1:6">
      <c r="A16" s="61" t="s">
        <v>37</v>
      </c>
      <c r="B16" s="9"/>
      <c r="C16" s="9"/>
      <c r="D16" s="9"/>
      <c r="E16" s="9"/>
      <c r="F16" s="9"/>
    </row>
    <row r="17" spans="1:6">
      <c r="A17" s="10">
        <v>6</v>
      </c>
      <c r="B17" s="8">
        <f>[1]Sheet!D88</f>
        <v>0.7095110094877034</v>
      </c>
      <c r="C17" s="27">
        <f>[1]Sheet!E88</f>
        <v>0</v>
      </c>
      <c r="D17" s="8">
        <f>[1]Sheet!F88</f>
        <v>0</v>
      </c>
      <c r="E17" s="8">
        <f>[1]Sheet!G88</f>
        <v>0</v>
      </c>
      <c r="F17" s="8">
        <f>[1]Sheet!H88</f>
        <v>1.2626262626262612</v>
      </c>
    </row>
    <row r="18" spans="1:6">
      <c r="A18" s="10">
        <v>7</v>
      </c>
      <c r="B18" s="8">
        <f>[1]Sheet!D90</f>
        <v>5.2871068261910406</v>
      </c>
      <c r="C18" s="8">
        <f>[1]Sheet!E90</f>
        <v>5.1194539249146747</v>
      </c>
      <c r="D18" s="8">
        <f>[1]Sheet!F90</f>
        <v>9.3833780160857945</v>
      </c>
      <c r="E18" s="8">
        <f>[1]Sheet!G90</f>
        <v>2.0795527182105618</v>
      </c>
      <c r="F18" s="8">
        <f>[1]Sheet!H90</f>
        <v>6.1361457334611362</v>
      </c>
    </row>
    <row r="19" spans="1:6">
      <c r="A19" s="10">
        <v>8</v>
      </c>
      <c r="B19" s="8">
        <f>[1]Sheet!D92</f>
        <v>10.64674745288352</v>
      </c>
      <c r="C19" s="8">
        <f>[1]Sheet!E92</f>
        <v>3.0513176144244105</v>
      </c>
      <c r="D19" s="8">
        <f>[1]Sheet!F92</f>
        <v>7.9632465543644679</v>
      </c>
      <c r="E19" s="8">
        <f>[1]Sheet!G92</f>
        <v>10.598104834155997</v>
      </c>
      <c r="F19" s="8">
        <f>[1]Sheet!H92</f>
        <v>12.20504475183067</v>
      </c>
    </row>
    <row r="20" spans="1:6">
      <c r="A20" s="10">
        <v>9</v>
      </c>
      <c r="B20" s="8">
        <f>[1]Sheet!D94</f>
        <v>9.6267427983098077</v>
      </c>
      <c r="C20" s="8">
        <f>[1]Sheet!E94</f>
        <v>7.9207920792079207</v>
      </c>
      <c r="D20" s="8">
        <f>[1]Sheet!F94</f>
        <v>2.567394094993583</v>
      </c>
      <c r="E20" s="8">
        <f>[1]Sheet!G94</f>
        <v>4.2340732550699167</v>
      </c>
      <c r="F20" s="8">
        <f>[1]Sheet!H94</f>
        <v>13.086482373826934</v>
      </c>
    </row>
    <row r="21" spans="1:6">
      <c r="A21" s="10">
        <v>10</v>
      </c>
      <c r="B21" s="8">
        <f>[1]Sheet!D96</f>
        <v>8.9342029532990868</v>
      </c>
      <c r="C21" s="8">
        <f>[1]Sheet!E96</f>
        <v>3.2017075773746004</v>
      </c>
      <c r="D21" s="8">
        <f>[1]Sheet!F96</f>
        <v>5.6242969628796455</v>
      </c>
      <c r="E21" s="8">
        <f>[1]Sheet!G96</f>
        <v>5.1625586446669498</v>
      </c>
      <c r="F21" s="8">
        <f>[1]Sheet!H96</f>
        <v>11.597542242703433</v>
      </c>
    </row>
    <row r="22" spans="1:6">
      <c r="A22" s="10">
        <v>11</v>
      </c>
      <c r="B22" s="8">
        <f>[1]Sheet!D98</f>
        <v>9.0945738893968286</v>
      </c>
      <c r="C22" s="8">
        <f>[1]Sheet!E98</f>
        <v>0</v>
      </c>
      <c r="D22" s="8">
        <f>[1]Sheet!F98</f>
        <v>7.8003120124804974</v>
      </c>
      <c r="E22" s="8">
        <f>[1]Sheet!G98</f>
        <v>3.3252801766903257</v>
      </c>
      <c r="F22" s="8">
        <f>[1]Sheet!H98</f>
        <v>12.722298221614119</v>
      </c>
    </row>
    <row r="23" spans="1:6">
      <c r="A23" s="10">
        <v>12</v>
      </c>
      <c r="B23" s="8">
        <f>[1]Sheet!D100</f>
        <v>6.6539921573393341</v>
      </c>
      <c r="C23" s="8">
        <f>[1]Sheet!E100</f>
        <v>1.9960079840319358</v>
      </c>
      <c r="D23" s="8">
        <f>[1]Sheet!F100</f>
        <v>3.448275862068964</v>
      </c>
      <c r="E23" s="8">
        <f>[1]Sheet!G100</f>
        <v>7.9458237139768402</v>
      </c>
      <c r="F23" s="8">
        <f>[1]Sheet!H100</f>
        <v>6.9272637308262794</v>
      </c>
    </row>
    <row r="24" spans="1:6">
      <c r="A24" s="10">
        <v>13</v>
      </c>
      <c r="B24" s="8">
        <f>[1]Sheet!D102</f>
        <v>6.6455833505603321</v>
      </c>
      <c r="C24" s="8">
        <f>[1]Sheet!E102</f>
        <v>8.2644628099173527</v>
      </c>
      <c r="D24" s="8">
        <f>[1]Sheet!F102</f>
        <v>9.3457943925233593</v>
      </c>
      <c r="E24" s="8">
        <f>[1]Sheet!G102</f>
        <v>4.5402257967914537</v>
      </c>
      <c r="F24" s="8">
        <f>[1]Sheet!H102</f>
        <v>6.950477845351843</v>
      </c>
    </row>
    <row r="25" spans="1:6">
      <c r="A25" s="10">
        <v>14</v>
      </c>
      <c r="B25" s="8">
        <f>[1]Sheet!D104</f>
        <v>4.9051866460869169</v>
      </c>
      <c r="C25" s="8">
        <f>[1]Sheet!E104</f>
        <v>6.1728395061728385</v>
      </c>
      <c r="D25" s="8">
        <f>[1]Sheet!F104</f>
        <v>20.779220779220775</v>
      </c>
      <c r="E25" s="8">
        <f>[1]Sheet!G104</f>
        <v>7.3187895481055358</v>
      </c>
      <c r="F25" s="8">
        <f>[1]Sheet!H104</f>
        <v>3.0656934306569341</v>
      </c>
    </row>
    <row r="26" spans="1:6">
      <c r="A26" s="10">
        <v>15</v>
      </c>
      <c r="B26" s="8">
        <f>[1]Sheet!D106</f>
        <v>6.4359043509519696</v>
      </c>
      <c r="C26" s="8">
        <f>[1]Sheet!E106</f>
        <v>9.8039215686274517</v>
      </c>
      <c r="D26" s="27">
        <f>[1]Sheet!F106</f>
        <v>21.739130434782609</v>
      </c>
      <c r="E26" s="8">
        <f>[1]Sheet!G106</f>
        <v>10.410195513542396</v>
      </c>
      <c r="F26" s="8">
        <f>[1]Sheet!H106</f>
        <v>4.6554934823091321</v>
      </c>
    </row>
    <row r="27" spans="1:6">
      <c r="A27" s="10"/>
      <c r="B27" s="8"/>
      <c r="C27" s="8"/>
      <c r="D27" s="8"/>
      <c r="E27" s="8"/>
      <c r="F27" s="8"/>
    </row>
    <row r="28" spans="1:6">
      <c r="A28" s="62" t="s">
        <v>0</v>
      </c>
      <c r="B28" s="8"/>
      <c r="C28" s="8"/>
      <c r="D28" s="8"/>
      <c r="E28" s="8"/>
      <c r="F28" s="8"/>
    </row>
    <row r="29" spans="1:6">
      <c r="A29" s="10" t="s">
        <v>2</v>
      </c>
      <c r="B29" s="11">
        <f>Cuadro03!$D$16</f>
        <v>8.9397931010441649</v>
      </c>
      <c r="C29" s="11">
        <f>Cuadro03!$D$19</f>
        <v>6.8418856904463921</v>
      </c>
      <c r="D29" s="11">
        <f>Cuadro03!$D$20</f>
        <v>7.4015121368881758</v>
      </c>
      <c r="E29" s="11">
        <f>Cuadro03!$D$21</f>
        <v>6.6491039100283169</v>
      </c>
      <c r="F29" s="11">
        <f>Cuadro03!$D$22</f>
        <v>10.286349735890973</v>
      </c>
    </row>
    <row r="30" spans="1:6">
      <c r="A30" s="12" t="s">
        <v>3</v>
      </c>
      <c r="B30" s="13">
        <f>Cuadro03!$D$24</f>
        <v>5.8434786498722397</v>
      </c>
      <c r="C30" s="13">
        <f>Cuadro03!$D$27</f>
        <v>1.6096579476861166</v>
      </c>
      <c r="D30" s="13">
        <f>Cuadro03!$D$28</f>
        <v>4.6649703138252718</v>
      </c>
      <c r="E30" s="13">
        <f>Cuadro03!$D$29</f>
        <v>3.2114345883673061</v>
      </c>
      <c r="F30" s="13">
        <f>Cuadro03!$D$30</f>
        <v>7.6940315231194152</v>
      </c>
    </row>
    <row r="32" spans="1:6">
      <c r="A32" s="1" t="str">
        <f>Cuadro01!A41</f>
        <v>Fuente: Instituto Nacional de Estadística (INE). XL Encuesta Permanente de Hogares de Propósitos Múltiples, Septiembre 2010.</v>
      </c>
    </row>
  </sheetData>
  <mergeCells count="4">
    <mergeCell ref="C3:F3"/>
    <mergeCell ref="B3:B4"/>
    <mergeCell ref="A3:A4"/>
    <mergeCell ref="A1:F1"/>
  </mergeCells>
  <phoneticPr fontId="5" type="noConversion"/>
  <printOptions horizontalCentered="1" verticalCentered="1"/>
  <pageMargins left="0.54" right="0" top="0" bottom="0" header="0" footer="0"/>
  <pageSetup paperSize="9" scale="96" orientation="landscape" r:id="rId1"/>
  <headerFooter alignWithMargins="0">
    <oddFooter>&amp;L&amp;Z&amp;F+&amp;F+&amp;A&amp;R&amp;D+&amp;T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N42"/>
  <sheetViews>
    <sheetView workbookViewId="0">
      <selection activeCell="J8" sqref="J8"/>
    </sheetView>
  </sheetViews>
  <sheetFormatPr baseColWidth="10" defaultRowHeight="11.25"/>
  <cols>
    <col min="1" max="1" width="23.140625" style="15" customWidth="1"/>
    <col min="2" max="2" width="8.7109375" style="15" customWidth="1"/>
    <col min="3" max="3" width="6" style="15" customWidth="1"/>
    <col min="4" max="4" width="8.7109375" style="15" customWidth="1"/>
    <col min="5" max="5" width="6" style="15" customWidth="1"/>
    <col min="6" max="6" width="8.7109375" style="15" customWidth="1"/>
    <col min="7" max="7" width="6" style="15" customWidth="1"/>
    <col min="8" max="8" width="8.7109375" style="15" customWidth="1"/>
    <col min="9" max="9" width="6" style="15" customWidth="1"/>
    <col min="10" max="10" width="8.7109375" style="15" customWidth="1"/>
    <col min="11" max="11" width="6" style="15" customWidth="1"/>
    <col min="12" max="12" width="8.7109375" style="15" customWidth="1"/>
    <col min="13" max="13" width="6" style="15" customWidth="1"/>
    <col min="14" max="16384" width="11.42578125" style="15"/>
  </cols>
  <sheetData>
    <row r="1" spans="1:14" ht="22.5" customHeight="1">
      <c r="A1" s="84" t="s">
        <v>39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60"/>
    </row>
    <row r="2" spans="1:14">
      <c r="A2" s="2"/>
      <c r="B2" s="2"/>
      <c r="C2" s="2"/>
      <c r="D2" s="2"/>
      <c r="E2" s="2"/>
      <c r="F2" s="2"/>
      <c r="G2" s="2"/>
    </row>
    <row r="3" spans="1:14">
      <c r="A3" s="76" t="s">
        <v>40</v>
      </c>
      <c r="B3" s="76" t="s">
        <v>41</v>
      </c>
      <c r="C3" s="76"/>
      <c r="D3" s="75" t="s">
        <v>42</v>
      </c>
      <c r="E3" s="75"/>
      <c r="F3" s="75"/>
      <c r="G3" s="75"/>
      <c r="H3" s="75"/>
      <c r="I3" s="75"/>
      <c r="J3" s="75"/>
      <c r="K3" s="75"/>
      <c r="L3" s="75"/>
      <c r="M3" s="75"/>
    </row>
    <row r="4" spans="1:14">
      <c r="A4" s="76"/>
      <c r="B4" s="76"/>
      <c r="C4" s="76"/>
      <c r="D4" s="75" t="s">
        <v>0</v>
      </c>
      <c r="E4" s="75"/>
      <c r="F4" s="75"/>
      <c r="G4" s="75"/>
      <c r="H4" s="75"/>
      <c r="I4" s="75"/>
      <c r="J4" s="78" t="s">
        <v>43</v>
      </c>
      <c r="K4" s="78"/>
      <c r="L4" s="78"/>
      <c r="M4" s="78"/>
    </row>
    <row r="5" spans="1:14" ht="24" customHeight="1">
      <c r="A5" s="76"/>
      <c r="B5" s="76"/>
      <c r="C5" s="76"/>
      <c r="D5" s="76" t="s">
        <v>1</v>
      </c>
      <c r="E5" s="76"/>
      <c r="F5" s="76" t="s">
        <v>6</v>
      </c>
      <c r="G5" s="76"/>
      <c r="H5" s="76" t="s">
        <v>3</v>
      </c>
      <c r="I5" s="76"/>
      <c r="J5" s="83" t="s">
        <v>44</v>
      </c>
      <c r="K5" s="83"/>
      <c r="L5" s="83" t="s">
        <v>45</v>
      </c>
      <c r="M5" s="83"/>
    </row>
    <row r="6" spans="1:14">
      <c r="A6" s="76"/>
      <c r="B6" s="5" t="s">
        <v>46</v>
      </c>
      <c r="C6" s="5" t="s">
        <v>47</v>
      </c>
      <c r="D6" s="5" t="s">
        <v>46</v>
      </c>
      <c r="E6" s="5" t="s">
        <v>47</v>
      </c>
      <c r="F6" s="5" t="s">
        <v>46</v>
      </c>
      <c r="G6" s="5" t="s">
        <v>47</v>
      </c>
      <c r="H6" s="5" t="s">
        <v>46</v>
      </c>
      <c r="I6" s="5" t="s">
        <v>47</v>
      </c>
      <c r="J6" s="5" t="s">
        <v>46</v>
      </c>
      <c r="K6" s="5" t="s">
        <v>47</v>
      </c>
      <c r="L6" s="5" t="s">
        <v>46</v>
      </c>
      <c r="M6" s="5" t="s">
        <v>47</v>
      </c>
    </row>
    <row r="7" spans="1:14">
      <c r="A7" s="6"/>
      <c r="B7" s="3"/>
      <c r="C7" s="3"/>
      <c r="D7" s="3"/>
      <c r="E7" s="3"/>
      <c r="F7" s="3"/>
      <c r="G7" s="3"/>
    </row>
    <row r="8" spans="1:14">
      <c r="A8" s="53" t="s">
        <v>68</v>
      </c>
      <c r="B8" s="69">
        <f>SUM(B11,B15)</f>
        <v>1340173.8990170616</v>
      </c>
      <c r="C8" s="70">
        <f t="shared" ref="C8:M8" si="0">SUM(C11,C15)</f>
        <v>99.999999999992113</v>
      </c>
      <c r="D8" s="69">
        <f t="shared" si="0"/>
        <v>76744.953568536512</v>
      </c>
      <c r="E8" s="70">
        <f t="shared" si="0"/>
        <v>99.999999999999773</v>
      </c>
      <c r="F8" s="69">
        <f t="shared" si="0"/>
        <v>41658.217991411839</v>
      </c>
      <c r="G8" s="70">
        <f t="shared" si="0"/>
        <v>99.999999999999801</v>
      </c>
      <c r="H8" s="69">
        <f t="shared" si="0"/>
        <v>35086.735577124382</v>
      </c>
      <c r="I8" s="70">
        <f t="shared" si="0"/>
        <v>99.999999999999972</v>
      </c>
      <c r="J8" s="69">
        <f t="shared" si="0"/>
        <v>31435.4509040989</v>
      </c>
      <c r="K8" s="70">
        <f t="shared" si="0"/>
        <v>100.00000000000004</v>
      </c>
      <c r="L8" s="69">
        <f t="shared" si="0"/>
        <v>39466.002109038032</v>
      </c>
      <c r="M8" s="70">
        <f t="shared" si="0"/>
        <v>99.999999999999858</v>
      </c>
      <c r="N8" s="25"/>
    </row>
    <row r="9" spans="1:14">
      <c r="A9" s="53"/>
      <c r="B9" s="29"/>
      <c r="C9" s="30"/>
      <c r="D9" s="29"/>
      <c r="E9" s="30"/>
      <c r="F9" s="29"/>
      <c r="G9" s="30"/>
      <c r="H9" s="29"/>
      <c r="I9" s="30"/>
      <c r="J9" s="29"/>
      <c r="K9" s="30"/>
      <c r="L9" s="29"/>
      <c r="M9" s="30"/>
    </row>
    <row r="10" spans="1:14">
      <c r="A10" s="53" t="s">
        <v>32</v>
      </c>
      <c r="B10" s="31"/>
      <c r="C10" s="32"/>
      <c r="D10" s="31"/>
      <c r="E10" s="32"/>
      <c r="F10" s="31"/>
      <c r="G10" s="32"/>
      <c r="H10" s="31"/>
      <c r="I10" s="32"/>
      <c r="J10" s="31"/>
      <c r="K10" s="32"/>
      <c r="L10" s="31"/>
      <c r="M10" s="32"/>
    </row>
    <row r="11" spans="1:14">
      <c r="A11" s="54" t="s">
        <v>48</v>
      </c>
      <c r="B11" s="25">
        <f>+B12+B13+B14</f>
        <v>535178.85204278282</v>
      </c>
      <c r="C11" s="8">
        <f t="shared" ref="C11:M11" si="1">+C12+C13+C14</f>
        <v>39.93353791140558</v>
      </c>
      <c r="D11" s="25">
        <f t="shared" si="1"/>
        <v>18111.26917588781</v>
      </c>
      <c r="E11" s="43">
        <f t="shared" si="1"/>
        <v>23.599296544903936</v>
      </c>
      <c r="F11" s="25">
        <f t="shared" si="1"/>
        <v>8481.7355059357051</v>
      </c>
      <c r="G11" s="43">
        <f t="shared" si="1"/>
        <v>20.360293634461904</v>
      </c>
      <c r="H11" s="25">
        <f t="shared" si="1"/>
        <v>9629.5336699520994</v>
      </c>
      <c r="I11" s="43">
        <f t="shared" si="1"/>
        <v>27.444940407138638</v>
      </c>
      <c r="J11" s="25">
        <f t="shared" si="1"/>
        <v>6361.4756923034038</v>
      </c>
      <c r="K11" s="43">
        <f t="shared" si="1"/>
        <v>20.236629376529567</v>
      </c>
      <c r="L11" s="25">
        <f t="shared" si="1"/>
        <v>9902.7998942573176</v>
      </c>
      <c r="M11" s="43">
        <f t="shared" si="1"/>
        <v>25.091976296199213</v>
      </c>
      <c r="N11" s="32"/>
    </row>
    <row r="12" spans="1:14">
      <c r="A12" s="55" t="s">
        <v>38</v>
      </c>
      <c r="B12" s="31">
        <f>[1]Sheet!C116</f>
        <v>128035.65355916119</v>
      </c>
      <c r="C12" s="32">
        <f>[1]Sheet!D116</f>
        <v>9.5536596894669934</v>
      </c>
      <c r="D12" s="31">
        <f>[1]Sheet!E116</f>
        <v>4504.0024703846066</v>
      </c>
      <c r="E12" s="32">
        <f>[1]Sheet!F116</f>
        <v>5.8687930097740306</v>
      </c>
      <c r="F12" s="31">
        <f>[1]Sheet!G116</f>
        <v>2111.2511579927846</v>
      </c>
      <c r="G12" s="32">
        <f>[1]Sheet!H116</f>
        <v>5.0680304146183852</v>
      </c>
      <c r="H12" s="31">
        <f>[1]Sheet!I116</f>
        <v>2392.7513123918225</v>
      </c>
      <c r="I12" s="32">
        <f>[1]Sheet!J116</f>
        <v>6.819532433082296</v>
      </c>
      <c r="J12" s="31">
        <f>[1]Sheet!M116</f>
        <v>2627.3347743910208</v>
      </c>
      <c r="K12" s="32">
        <f>[1]Sheet!N116</f>
        <v>8.3578720801757012</v>
      </c>
      <c r="L12" s="31">
        <f>[1]Sheet!Q116</f>
        <v>1172.9173099959914</v>
      </c>
      <c r="M12" s="32">
        <f>[1]Sheet!R116</f>
        <v>2.9719689031471019</v>
      </c>
      <c r="N12" s="32"/>
    </row>
    <row r="13" spans="1:14">
      <c r="A13" s="55" t="s">
        <v>29</v>
      </c>
      <c r="B13" s="31">
        <f>[1]Sheet!C117</f>
        <v>78786.454914107075</v>
      </c>
      <c r="C13" s="32">
        <f>[1]Sheet!D117</f>
        <v>5.8788232610623199</v>
      </c>
      <c r="D13" s="31">
        <f>[1]Sheet!E117</f>
        <v>2001.61015025091</v>
      </c>
      <c r="E13" s="32">
        <f>[1]Sheet!F117</f>
        <v>2.6081325965796336</v>
      </c>
      <c r="F13" s="31">
        <f>[1]Sheet!G117</f>
        <v>1231.7600924620986</v>
      </c>
      <c r="G13" s="32">
        <f>[1]Sheet!H117</f>
        <v>2.9568237717610311</v>
      </c>
      <c r="H13" s="31">
        <f>[1]Sheet!I117</f>
        <v>769.85005778881157</v>
      </c>
      <c r="I13" s="32">
        <f>[1]Sheet!J117</f>
        <v>2.1941341795579672</v>
      </c>
      <c r="J13" s="31">
        <f>[1]Sheet!M117</f>
        <v>923.82006934657386</v>
      </c>
      <c r="K13" s="32">
        <f>[1]Sheet!N117</f>
        <v>2.9387842158361295</v>
      </c>
      <c r="L13" s="31">
        <f>[1]Sheet!Q117</f>
        <v>1077.7900809043363</v>
      </c>
      <c r="M13" s="32">
        <f>[1]Sheet!R117</f>
        <v>2.7309330140067876</v>
      </c>
      <c r="N13" s="32"/>
    </row>
    <row r="14" spans="1:14">
      <c r="A14" s="55" t="s">
        <v>30</v>
      </c>
      <c r="B14" s="31">
        <f>[1]Sheet!C118</f>
        <v>328356.7435695146</v>
      </c>
      <c r="C14" s="32">
        <f>[1]Sheet!D118</f>
        <v>24.501054960876271</v>
      </c>
      <c r="D14" s="31">
        <f>[1]Sheet!E118</f>
        <v>11605.656555252293</v>
      </c>
      <c r="E14" s="32">
        <f>[1]Sheet!F118</f>
        <v>15.122370938550274</v>
      </c>
      <c r="F14" s="31">
        <f>[1]Sheet!G118</f>
        <v>5138.7242554808217</v>
      </c>
      <c r="G14" s="32">
        <f>[1]Sheet!H118</f>
        <v>12.335439448082486</v>
      </c>
      <c r="H14" s="31">
        <f>[1]Sheet!I118</f>
        <v>6466.9322997714662</v>
      </c>
      <c r="I14" s="32">
        <f>[1]Sheet!J118</f>
        <v>18.431273794498377</v>
      </c>
      <c r="J14" s="31">
        <f>[1]Sheet!M118</f>
        <v>2810.3208485658097</v>
      </c>
      <c r="K14" s="32">
        <f>[1]Sheet!N118</f>
        <v>8.9399730805177366</v>
      </c>
      <c r="L14" s="31">
        <f>[1]Sheet!Q118</f>
        <v>7652.0925033569911</v>
      </c>
      <c r="M14" s="32">
        <f>[1]Sheet!R118</f>
        <v>19.389074379045322</v>
      </c>
      <c r="N14" s="32"/>
    </row>
    <row r="15" spans="1:14">
      <c r="A15" s="54" t="s">
        <v>31</v>
      </c>
      <c r="B15" s="31">
        <f>[1]Sheet!C119</f>
        <v>804995.04697427875</v>
      </c>
      <c r="C15" s="32">
        <f>[1]Sheet!D119</f>
        <v>60.066462088586533</v>
      </c>
      <c r="D15" s="31">
        <f>[1]Sheet!E119</f>
        <v>58633.684392648705</v>
      </c>
      <c r="E15" s="32">
        <f>[1]Sheet!F119</f>
        <v>76.400703455095837</v>
      </c>
      <c r="F15" s="31">
        <f>[1]Sheet!G119</f>
        <v>33176.482485476132</v>
      </c>
      <c r="G15" s="32">
        <f>[1]Sheet!H119</f>
        <v>79.63970636553789</v>
      </c>
      <c r="H15" s="31">
        <f>[1]Sheet!I119</f>
        <v>25457.201907172283</v>
      </c>
      <c r="I15" s="32">
        <f>[1]Sheet!J119</f>
        <v>72.55505959286134</v>
      </c>
      <c r="J15" s="31">
        <f>[1]Sheet!M119</f>
        <v>25073.975211795496</v>
      </c>
      <c r="K15" s="32">
        <f>[1]Sheet!N119</f>
        <v>79.763370623470479</v>
      </c>
      <c r="L15" s="31">
        <f>[1]Sheet!Q119</f>
        <v>29563.202214780711</v>
      </c>
      <c r="M15" s="32">
        <f>[1]Sheet!R119</f>
        <v>74.908023703800637</v>
      </c>
      <c r="N15" s="32"/>
    </row>
    <row r="16" spans="1:14">
      <c r="A16" s="58"/>
      <c r="B16" s="31"/>
      <c r="C16" s="32"/>
      <c r="D16" s="31"/>
      <c r="E16" s="32"/>
      <c r="F16" s="31"/>
      <c r="G16" s="32"/>
      <c r="H16" s="31"/>
      <c r="I16" s="32"/>
      <c r="J16" s="31"/>
      <c r="K16" s="32"/>
      <c r="L16" s="31"/>
      <c r="M16" s="32"/>
      <c r="N16" s="32"/>
    </row>
    <row r="17" spans="1:14">
      <c r="A17" s="53" t="s">
        <v>49</v>
      </c>
      <c r="B17" s="69"/>
      <c r="C17" s="70"/>
      <c r="D17" s="69"/>
      <c r="E17" s="70"/>
      <c r="F17" s="69"/>
      <c r="G17" s="70"/>
      <c r="H17" s="69"/>
      <c r="I17" s="70"/>
      <c r="J17" s="69"/>
      <c r="K17" s="70"/>
      <c r="L17" s="69"/>
      <c r="M17" s="70"/>
      <c r="N17" s="32"/>
    </row>
    <row r="18" spans="1:14">
      <c r="A18" s="59">
        <v>1</v>
      </c>
      <c r="B18" s="31">
        <f>[1]Sheet!C121</f>
        <v>230572.19905564416</v>
      </c>
      <c r="C18" s="32">
        <f>[1]Sheet!D121</f>
        <v>17.204647786734025</v>
      </c>
      <c r="D18" s="31">
        <f>[1]Sheet!E121</f>
        <v>8891.9822525698346</v>
      </c>
      <c r="E18" s="32">
        <f>[1]Sheet!F121</f>
        <v>11.586406452938819</v>
      </c>
      <c r="F18" s="31">
        <f>[1]Sheet!G121</f>
        <v>4648.7064025298405</v>
      </c>
      <c r="G18" s="32">
        <f>[1]Sheet!H121</f>
        <v>11.15915808853897</v>
      </c>
      <c r="H18" s="31">
        <f>[1]Sheet!I121</f>
        <v>4243.275850039995</v>
      </c>
      <c r="I18" s="32">
        <f>[1]Sheet!J121</f>
        <v>12.093675231521102</v>
      </c>
      <c r="J18" s="31">
        <f>[1]Sheet!M121</f>
        <v>975.17007307945005</v>
      </c>
      <c r="K18" s="32">
        <f>[1]Sheet!N121</f>
        <v>3.1021348351402116</v>
      </c>
      <c r="L18" s="31">
        <f>[1]Sheet!Q121</f>
        <v>5367.2841807249561</v>
      </c>
      <c r="M18" s="32">
        <f>[1]Sheet!R121</f>
        <v>13.599766619116956</v>
      </c>
      <c r="N18" s="32"/>
    </row>
    <row r="19" spans="1:14">
      <c r="A19" s="54">
        <v>2</v>
      </c>
      <c r="B19" s="31">
        <f>[1]Sheet!C122</f>
        <v>247131.21973411081</v>
      </c>
      <c r="C19" s="32">
        <f>[1]Sheet!D122</f>
        <v>18.440235249720015</v>
      </c>
      <c r="D19" s="31">
        <f>[1]Sheet!E122</f>
        <v>6222.356973659299</v>
      </c>
      <c r="E19" s="32">
        <f>[1]Sheet!F122</f>
        <v>8.1078386060947381</v>
      </c>
      <c r="F19" s="31">
        <f>[1]Sheet!G122</f>
        <v>3630.660480832511</v>
      </c>
      <c r="G19" s="32">
        <f>[1]Sheet!H122</f>
        <v>8.7153523503597583</v>
      </c>
      <c r="H19" s="31">
        <f>[1]Sheet!I122</f>
        <v>2591.6964928267871</v>
      </c>
      <c r="I19" s="32">
        <f>[1]Sheet!J122</f>
        <v>7.386542094034259</v>
      </c>
      <c r="J19" s="31">
        <f>[1]Sheet!M122</f>
        <v>1995.9075827571812</v>
      </c>
      <c r="K19" s="32">
        <f>[1]Sheet!N122</f>
        <v>6.3492252388749222</v>
      </c>
      <c r="L19" s="31">
        <f>[1]Sheet!Q122</f>
        <v>3340.1130822753121</v>
      </c>
      <c r="M19" s="32">
        <f>[1]Sheet!R122</f>
        <v>8.4632668721983233</v>
      </c>
      <c r="N19" s="32"/>
    </row>
    <row r="20" spans="1:14">
      <c r="A20" s="54">
        <v>3</v>
      </c>
      <c r="B20" s="31">
        <f>[1]Sheet!C123</f>
        <v>243616.74971126253</v>
      </c>
      <c r="C20" s="32">
        <f>[1]Sheet!D123</f>
        <v>18.177995399695654</v>
      </c>
      <c r="D20" s="31">
        <f>[1]Sheet!E123</f>
        <v>5864.3045369157926</v>
      </c>
      <c r="E20" s="32">
        <f>[1]Sheet!F123</f>
        <v>7.6412900969165429</v>
      </c>
      <c r="F20" s="31">
        <f>[1]Sheet!G123</f>
        <v>3704.4152874855381</v>
      </c>
      <c r="G20" s="32">
        <f>[1]Sheet!H123</f>
        <v>8.8923997859179291</v>
      </c>
      <c r="H20" s="31">
        <f>[1]Sheet!I123</f>
        <v>2159.8892494302527</v>
      </c>
      <c r="I20" s="32">
        <f>[1]Sheet!J123</f>
        <v>6.1558569468014079</v>
      </c>
      <c r="J20" s="31">
        <f>[1]Sheet!M123</f>
        <v>2948.363887490209</v>
      </c>
      <c r="K20" s="32">
        <f>[1]Sheet!N123</f>
        <v>9.3791048090414701</v>
      </c>
      <c r="L20" s="31">
        <f>[1]Sheet!Q123</f>
        <v>2407.6238335858206</v>
      </c>
      <c r="M20" s="32">
        <f>[1]Sheet!R123</f>
        <v>6.1005009499922256</v>
      </c>
      <c r="N20" s="32"/>
    </row>
    <row r="21" spans="1:14">
      <c r="A21" s="54">
        <v>4</v>
      </c>
      <c r="B21" s="31">
        <f>[1]Sheet!C124</f>
        <v>227193.05124650398</v>
      </c>
      <c r="C21" s="32">
        <f>[1]Sheet!D124</f>
        <v>16.952505298985358</v>
      </c>
      <c r="D21" s="31">
        <f>[1]Sheet!E124</f>
        <v>7210.3126620946678</v>
      </c>
      <c r="E21" s="32">
        <f>[1]Sheet!F124</f>
        <v>9.395161931599235</v>
      </c>
      <c r="F21" s="31">
        <f>[1]Sheet!G124</f>
        <v>3305.8433787841013</v>
      </c>
      <c r="G21" s="32">
        <f>[1]Sheet!H124</f>
        <v>7.9356332031908314</v>
      </c>
      <c r="H21" s="31">
        <f>[1]Sheet!I124</f>
        <v>3904.4692833105646</v>
      </c>
      <c r="I21" s="32">
        <f>[1]Sheet!J124</f>
        <v>11.128049444007479</v>
      </c>
      <c r="J21" s="31">
        <f>[1]Sheet!M124</f>
        <v>2102.9609019151039</v>
      </c>
      <c r="K21" s="32">
        <f>[1]Sheet!N124</f>
        <v>6.6897748924635208</v>
      </c>
      <c r="L21" s="31">
        <f>[1]Sheet!Q124</f>
        <v>3755.4990356933849</v>
      </c>
      <c r="M21" s="32">
        <f>[1]Sheet!R124</f>
        <v>9.515782787720827</v>
      </c>
      <c r="N21" s="32"/>
    </row>
    <row r="22" spans="1:14">
      <c r="A22" s="54">
        <v>5</v>
      </c>
      <c r="B22" s="31">
        <f>[1]Sheet!C125</f>
        <v>220725.8188157125</v>
      </c>
      <c r="C22" s="32">
        <f>[1]Sheet!D125</f>
        <v>16.469938638380022</v>
      </c>
      <c r="D22" s="31">
        <f>[1]Sheet!E125</f>
        <v>6853.4423934375354</v>
      </c>
      <c r="E22" s="32">
        <f>[1]Sheet!F125</f>
        <v>8.9301538078553975</v>
      </c>
      <c r="F22" s="31">
        <f>[1]Sheet!G125</f>
        <v>4024.0376013654459</v>
      </c>
      <c r="G22" s="32">
        <f>[1]Sheet!H125</f>
        <v>9.6596489129588399</v>
      </c>
      <c r="H22" s="31">
        <f>[1]Sheet!I125</f>
        <v>2829.4047920720877</v>
      </c>
      <c r="I22" s="32">
        <f>[1]Sheet!J125</f>
        <v>8.0640297409622335</v>
      </c>
      <c r="J22" s="31">
        <f>[1]Sheet!M125</f>
        <v>3053.4666877226118</v>
      </c>
      <c r="K22" s="32">
        <f>[1]Sheet!N125</f>
        <v>9.7134496242408552</v>
      </c>
      <c r="L22" s="31">
        <f>[1]Sheet!Q125</f>
        <v>3252.5089980337962</v>
      </c>
      <c r="M22" s="32">
        <f>[1]Sheet!R125</f>
        <v>8.2412933264627295</v>
      </c>
      <c r="N22" s="32"/>
    </row>
    <row r="23" spans="1:14">
      <c r="A23" s="54">
        <v>6</v>
      </c>
      <c r="B23" s="31">
        <f>[1]Sheet!C126</f>
        <v>170934.86045387672</v>
      </c>
      <c r="C23" s="32">
        <f>[1]Sheet!D126</f>
        <v>12.754677626480703</v>
      </c>
      <c r="D23" s="31">
        <f>[1]Sheet!E126</f>
        <v>41702.554749859228</v>
      </c>
      <c r="E23" s="32">
        <f>[1]Sheet!F126</f>
        <v>54.339149104594838</v>
      </c>
      <c r="F23" s="31">
        <f>[1]Sheet!G126</f>
        <v>22344.554840414425</v>
      </c>
      <c r="G23" s="32">
        <f>[1]Sheet!H126</f>
        <v>53.63780765903352</v>
      </c>
      <c r="H23" s="31">
        <f>[1]Sheet!I126</f>
        <v>19357.999909444708</v>
      </c>
      <c r="I23" s="32">
        <f>[1]Sheet!J126</f>
        <v>55.171846542673535</v>
      </c>
      <c r="J23" s="31">
        <f>[1]Sheet!M126</f>
        <v>20359.581771134359</v>
      </c>
      <c r="K23" s="32">
        <f>[1]Sheet!N126</f>
        <v>64.766310600239109</v>
      </c>
      <c r="L23" s="31">
        <f>[1]Sheet!Q126</f>
        <v>21342.972978724774</v>
      </c>
      <c r="M23" s="32">
        <f>[1]Sheet!R126</f>
        <v>54.07938944450882</v>
      </c>
      <c r="N23" s="32"/>
    </row>
    <row r="24" spans="1:14">
      <c r="A24" s="56"/>
      <c r="B24" s="31"/>
      <c r="C24" s="32"/>
      <c r="D24" s="31"/>
      <c r="E24" s="32"/>
      <c r="F24" s="31"/>
      <c r="G24" s="32"/>
      <c r="H24" s="31"/>
      <c r="I24" s="32"/>
      <c r="J24" s="31"/>
      <c r="K24" s="32"/>
      <c r="L24" s="31"/>
      <c r="M24" s="32"/>
      <c r="N24" s="32"/>
    </row>
    <row r="25" spans="1:14">
      <c r="A25" s="53" t="s">
        <v>50</v>
      </c>
      <c r="B25" s="69"/>
      <c r="C25" s="70"/>
      <c r="D25" s="69"/>
      <c r="E25" s="70"/>
      <c r="F25" s="69"/>
      <c r="G25" s="70"/>
      <c r="H25" s="69"/>
      <c r="I25" s="70"/>
      <c r="J25" s="69"/>
      <c r="K25" s="70"/>
      <c r="L25" s="69"/>
      <c r="M25" s="70"/>
      <c r="N25" s="32"/>
    </row>
    <row r="26" spans="1:14">
      <c r="A26" s="54">
        <v>1</v>
      </c>
      <c r="B26" s="31">
        <f>[1]Sheet!C128</f>
        <v>402394.20228947891</v>
      </c>
      <c r="C26" s="32">
        <f>[1]Sheet!D128</f>
        <v>30.025521507662518</v>
      </c>
      <c r="D26" s="31">
        <f>[1]Sheet!E128</f>
        <v>31536.197332604628</v>
      </c>
      <c r="E26" s="32">
        <f>[1]Sheet!F128</f>
        <v>41.092209801705579</v>
      </c>
      <c r="F26" s="31">
        <f>[1]Sheet!G128</f>
        <v>16815.660203192845</v>
      </c>
      <c r="G26" s="32">
        <f>[1]Sheet!H128</f>
        <v>40.365769382308883</v>
      </c>
      <c r="H26" s="31">
        <f>[1]Sheet!I128</f>
        <v>14720.537129411809</v>
      </c>
      <c r="I26" s="32">
        <f>[1]Sheet!J128</f>
        <v>41.95470706317063</v>
      </c>
      <c r="J26" s="31">
        <f>[1]Sheet!M128</f>
        <v>12499.501569676302</v>
      </c>
      <c r="K26" s="32">
        <f>[1]Sheet!N128</f>
        <v>39.762437662526054</v>
      </c>
      <c r="L26" s="31">
        <f>[1]Sheet!Q128</f>
        <v>16726.946014330628</v>
      </c>
      <c r="M26" s="32">
        <f>[1]Sheet!R128</f>
        <v>42.383178230510453</v>
      </c>
      <c r="N26" s="32"/>
    </row>
    <row r="27" spans="1:14">
      <c r="A27" s="54">
        <v>2</v>
      </c>
      <c r="B27" s="31">
        <f>[1]Sheet!C129</f>
        <v>341264.30048532237</v>
      </c>
      <c r="C27" s="32">
        <f>[1]Sheet!D129</f>
        <v>25.464180486994461</v>
      </c>
      <c r="D27" s="31">
        <f>[1]Sheet!E129</f>
        <v>20044.252796885277</v>
      </c>
      <c r="E27" s="32">
        <f>[1]Sheet!F129</f>
        <v>26.118007588583477</v>
      </c>
      <c r="F27" s="31">
        <f>[1]Sheet!G129</f>
        <v>9902.8425162391632</v>
      </c>
      <c r="G27" s="32">
        <f>[1]Sheet!H129</f>
        <v>23.771642172213628</v>
      </c>
      <c r="H27" s="31">
        <f>[1]Sheet!I129</f>
        <v>10141.410280646141</v>
      </c>
      <c r="I27" s="32">
        <f>[1]Sheet!J129</f>
        <v>28.903829649111241</v>
      </c>
      <c r="J27" s="31">
        <f>[1]Sheet!M129</f>
        <v>6627.03875092202</v>
      </c>
      <c r="K27" s="32">
        <f>[1]Sheet!N129</f>
        <v>21.081417827087432</v>
      </c>
      <c r="L27" s="31">
        <f>[1]Sheet!Q129</f>
        <v>11824.365805519517</v>
      </c>
      <c r="M27" s="32">
        <f>[1]Sheet!R129</f>
        <v>29.960890826617639</v>
      </c>
      <c r="N27" s="32"/>
    </row>
    <row r="28" spans="1:14">
      <c r="A28" s="54">
        <v>3</v>
      </c>
      <c r="B28" s="31">
        <f>[1]Sheet!C130</f>
        <v>268926.6500192642</v>
      </c>
      <c r="C28" s="32">
        <f>[1]Sheet!D130</f>
        <v>20.066548842391633</v>
      </c>
      <c r="D28" s="31">
        <f>[1]Sheet!E130</f>
        <v>12922.499574458443</v>
      </c>
      <c r="E28" s="32">
        <f>[1]Sheet!F130</f>
        <v>16.83824013642548</v>
      </c>
      <c r="F28" s="31">
        <f>[1]Sheet!G130</f>
        <v>7999.1584413471519</v>
      </c>
      <c r="G28" s="32">
        <f>[1]Sheet!H130</f>
        <v>19.20187378873533</v>
      </c>
      <c r="H28" s="31">
        <f>[1]Sheet!I130</f>
        <v>4923.3411331113039</v>
      </c>
      <c r="I28" s="32">
        <f>[1]Sheet!J130</f>
        <v>14.031915628882814</v>
      </c>
      <c r="J28" s="31">
        <f>[1]Sheet!M130</f>
        <v>5729.0764057179149</v>
      </c>
      <c r="K28" s="32">
        <f>[1]Sheet!N130</f>
        <v>18.224890182729645</v>
      </c>
      <c r="L28" s="31">
        <f>[1]Sheet!Q130</f>
        <v>6056.9066191877901</v>
      </c>
      <c r="M28" s="32">
        <f>[1]Sheet!R130</f>
        <v>15.347150193864458</v>
      </c>
      <c r="N28" s="32"/>
    </row>
    <row r="29" spans="1:14">
      <c r="A29" s="54">
        <v>4</v>
      </c>
      <c r="B29" s="31">
        <f>[1]Sheet!C131</f>
        <v>209347.71425680726</v>
      </c>
      <c r="C29" s="32">
        <f>[1]Sheet!D131</f>
        <v>15.620936537440024</v>
      </c>
      <c r="D29" s="31">
        <f>[1]Sheet!E131</f>
        <v>9925.8591109219415</v>
      </c>
      <c r="E29" s="32">
        <f>[1]Sheet!F131</f>
        <v>12.93356585597215</v>
      </c>
      <c r="F29" s="31">
        <f>[1]Sheet!G131</f>
        <v>5522.2186032398668</v>
      </c>
      <c r="G29" s="32">
        <f>[1]Sheet!H131</f>
        <v>13.256012545659786</v>
      </c>
      <c r="H29" s="31">
        <f>[1]Sheet!I131</f>
        <v>4403.6405076820802</v>
      </c>
      <c r="I29" s="32">
        <f>[1]Sheet!J131</f>
        <v>12.550727319737137</v>
      </c>
      <c r="J29" s="31">
        <f>[1]Sheet!M131</f>
        <v>4845.3628010728644</v>
      </c>
      <c r="K29" s="32">
        <f>[1]Sheet!N131</f>
        <v>15.413689518419076</v>
      </c>
      <c r="L29" s="31">
        <f>[1]Sheet!Q131</f>
        <v>4276.1102930440302</v>
      </c>
      <c r="M29" s="32">
        <f>[1]Sheet!R131</f>
        <v>10.834921361504616</v>
      </c>
      <c r="N29" s="32"/>
    </row>
    <row r="30" spans="1:14">
      <c r="A30" s="54">
        <v>5</v>
      </c>
      <c r="B30" s="31">
        <f>[1]Sheet!C132</f>
        <v>116301.98406236329</v>
      </c>
      <c r="C30" s="32">
        <f>[1]Sheet!D132</f>
        <v>8.6781263347730295</v>
      </c>
      <c r="D30" s="31">
        <f>[1]Sheet!E132</f>
        <v>2316.1447536659243</v>
      </c>
      <c r="E30" s="32">
        <f>[1]Sheet!F132</f>
        <v>3.0179766173126983</v>
      </c>
      <c r="F30" s="31">
        <f>[1]Sheet!G132</f>
        <v>1418.3382273928521</v>
      </c>
      <c r="G30" s="32">
        <f>[1]Sheet!H132</f>
        <v>3.4047021110822611</v>
      </c>
      <c r="H30" s="31">
        <f>[1]Sheet!I132</f>
        <v>897.80652627307222</v>
      </c>
      <c r="I30" s="32">
        <f>[1]Sheet!J132</f>
        <v>2.5588203390982263</v>
      </c>
      <c r="J30" s="31">
        <f>[1]Sheet!M132</f>
        <v>1734.4713767098372</v>
      </c>
      <c r="K30" s="32">
        <f>[1]Sheet!N132</f>
        <v>5.517564809237963</v>
      </c>
      <c r="L30" s="31">
        <f>[1]Sheet!Q132</f>
        <v>581.67337695608717</v>
      </c>
      <c r="M30" s="32">
        <f>[1]Sheet!R132</f>
        <v>1.4738593875027397</v>
      </c>
      <c r="N30" s="32"/>
    </row>
    <row r="31" spans="1:14">
      <c r="A31" s="54" t="s">
        <v>51</v>
      </c>
      <c r="B31" s="31">
        <f>[1]Sheet!C133</f>
        <v>1939.047903850357</v>
      </c>
      <c r="C31" s="32">
        <f>[1]Sheet!D133</f>
        <v>0.14468629073229833</v>
      </c>
      <c r="D31" s="31">
        <f>[1]Sheet!E133</f>
        <v>0</v>
      </c>
      <c r="E31" s="32">
        <f>[1]Sheet!F133</f>
        <v>0</v>
      </c>
      <c r="F31" s="31">
        <f>[1]Sheet!G133</f>
        <v>0</v>
      </c>
      <c r="G31" s="32">
        <f>[1]Sheet!H133</f>
        <v>0</v>
      </c>
      <c r="H31" s="31">
        <f>[1]Sheet!I133</f>
        <v>0</v>
      </c>
      <c r="I31" s="32">
        <f>[1]Sheet!J133</f>
        <v>0</v>
      </c>
      <c r="J31" s="31">
        <f>[1]Sheet!M133</f>
        <v>0</v>
      </c>
      <c r="K31" s="32">
        <f>[1]Sheet!N133</f>
        <v>0</v>
      </c>
      <c r="L31" s="31">
        <f>[1]Sheet!Q133</f>
        <v>0</v>
      </c>
      <c r="M31" s="32">
        <f>[1]Sheet!R133</f>
        <v>0</v>
      </c>
      <c r="N31" s="32"/>
    </row>
    <row r="32" spans="1:14">
      <c r="A32" s="56"/>
      <c r="B32" s="31"/>
      <c r="C32" s="32"/>
      <c r="D32" s="31"/>
      <c r="E32" s="32"/>
      <c r="F32" s="31"/>
      <c r="G32" s="32"/>
      <c r="H32" s="31"/>
      <c r="I32" s="32"/>
      <c r="J32" s="31"/>
      <c r="K32" s="32"/>
      <c r="L32" s="31"/>
      <c r="M32" s="32"/>
      <c r="N32" s="32"/>
    </row>
    <row r="33" spans="1:14">
      <c r="A33" s="53" t="s">
        <v>52</v>
      </c>
      <c r="B33" s="69"/>
      <c r="C33" s="70"/>
      <c r="D33" s="69"/>
      <c r="E33" s="70"/>
      <c r="F33" s="69"/>
      <c r="G33" s="70"/>
      <c r="H33" s="69"/>
      <c r="I33" s="70"/>
      <c r="J33" s="69"/>
      <c r="K33" s="70"/>
      <c r="L33" s="69"/>
      <c r="M33" s="70"/>
      <c r="N33" s="32"/>
    </row>
    <row r="34" spans="1:14">
      <c r="A34" s="54" t="s">
        <v>53</v>
      </c>
      <c r="B34" s="31">
        <f>[1]Sheet!C135</f>
        <v>296584.66873521864</v>
      </c>
      <c r="C34" s="32">
        <f>[1]Sheet!D135</f>
        <v>22.130312264156359</v>
      </c>
      <c r="D34" s="31">
        <f>[1]Sheet!E135</f>
        <v>26356.911081262246</v>
      </c>
      <c r="E34" s="32">
        <f>[1]Sheet!F135</f>
        <v>34.343510362182109</v>
      </c>
      <c r="F34" s="31">
        <f>[1]Sheet!G135</f>
        <v>15459.254304596107</v>
      </c>
      <c r="G34" s="32">
        <f>[1]Sheet!H135</f>
        <v>37.109735005427062</v>
      </c>
      <c r="H34" s="31">
        <f>[1]Sheet!I135</f>
        <v>10897.656776666163</v>
      </c>
      <c r="I34" s="32">
        <f>[1]Sheet!J135</f>
        <v>31.059192590635714</v>
      </c>
      <c r="J34" s="31">
        <f>[1]Sheet!M135</f>
        <v>10158.419421387471</v>
      </c>
      <c r="K34" s="32">
        <f>[1]Sheet!N135</f>
        <v>32.315170068271264</v>
      </c>
      <c r="L34" s="31">
        <f>[1]Sheet!Q135</f>
        <v>14742.352796442145</v>
      </c>
      <c r="M34" s="32">
        <f>[1]Sheet!R135</f>
        <v>37.354563443521442</v>
      </c>
      <c r="N34" s="32"/>
    </row>
    <row r="35" spans="1:14">
      <c r="A35" s="54" t="s">
        <v>54</v>
      </c>
      <c r="B35" s="31">
        <f>[1]Sheet!C136</f>
        <v>820628.56360143935</v>
      </c>
      <c r="C35" s="32">
        <f>[1]Sheet!D136</f>
        <v>61.232991047151209</v>
      </c>
      <c r="D35" s="31">
        <f>[1]Sheet!E136</f>
        <v>46011.776833904456</v>
      </c>
      <c r="E35" s="32">
        <f>[1]Sheet!F136</f>
        <v>59.954139906819897</v>
      </c>
      <c r="F35" s="31">
        <f>[1]Sheet!G136</f>
        <v>24377.956452752402</v>
      </c>
      <c r="G35" s="32">
        <f>[1]Sheet!H136</f>
        <v>58.518961271406411</v>
      </c>
      <c r="H35" s="31">
        <f>[1]Sheet!I136</f>
        <v>21633.820381151909</v>
      </c>
      <c r="I35" s="32">
        <f>[1]Sheet!J136</f>
        <v>61.658116736447205</v>
      </c>
      <c r="J35" s="31">
        <f>[1]Sheet!M136</f>
        <v>19865.964918032209</v>
      </c>
      <c r="K35" s="32">
        <f>[1]Sheet!N136</f>
        <v>63.196055239156358</v>
      </c>
      <c r="L35" s="31">
        <f>[1]Sheet!Q136</f>
        <v>22605.636640690911</v>
      </c>
      <c r="M35" s="32">
        <f>[1]Sheet!R136</f>
        <v>57.278760028024237</v>
      </c>
      <c r="N35" s="32"/>
    </row>
    <row r="36" spans="1:14">
      <c r="A36" s="54" t="s">
        <v>55</v>
      </c>
      <c r="B36" s="31">
        <f>[1]Sheet!C137</f>
        <v>173960.99462703036</v>
      </c>
      <c r="C36" s="32">
        <f>[1]Sheet!D137</f>
        <v>12.980479231434574</v>
      </c>
      <c r="D36" s="31">
        <f>[1]Sheet!E137</f>
        <v>3200.1955696148198</v>
      </c>
      <c r="E36" s="32">
        <f>[1]Sheet!F137</f>
        <v>4.1699100993746798</v>
      </c>
      <c r="F36" s="31">
        <f>[1]Sheet!G137</f>
        <v>1651.5724335904918</v>
      </c>
      <c r="G36" s="32">
        <f>[1]Sheet!H137</f>
        <v>3.9645777309316799</v>
      </c>
      <c r="H36" s="31">
        <f>[1]Sheet!I137</f>
        <v>1548.6231360243273</v>
      </c>
      <c r="I36" s="32">
        <f>[1]Sheet!J137</f>
        <v>4.4136996803828854</v>
      </c>
      <c r="J36" s="31">
        <f>[1]Sheet!M137</f>
        <v>1055.7835235208861</v>
      </c>
      <c r="K36" s="32">
        <f>[1]Sheet!N137</f>
        <v>3.3585760444213064</v>
      </c>
      <c r="L36" s="31">
        <f>[1]Sheet!Q137</f>
        <v>1297.2256293084934</v>
      </c>
      <c r="M36" s="32">
        <f>[1]Sheet!R137</f>
        <v>3.2869446105143147</v>
      </c>
      <c r="N36" s="32"/>
    </row>
    <row r="37" spans="1:14">
      <c r="A37" s="57" t="s">
        <v>56</v>
      </c>
      <c r="B37" s="31">
        <f>[1]Sheet!C138</f>
        <v>44257.133411675313</v>
      </c>
      <c r="C37" s="32">
        <f>[1]Sheet!D138</f>
        <v>3.3023425873412262</v>
      </c>
      <c r="D37" s="31">
        <f>[1]Sheet!E138</f>
        <v>1006.6352832819897</v>
      </c>
      <c r="E37" s="32">
        <f>[1]Sheet!F138</f>
        <v>1.3116631602142013</v>
      </c>
      <c r="F37" s="31">
        <f>[1]Sheet!G138</f>
        <v>0</v>
      </c>
      <c r="G37" s="32">
        <f>[1]Sheet!H138</f>
        <v>0</v>
      </c>
      <c r="H37" s="31">
        <f>[1]Sheet!I138</f>
        <v>1006.6352832819897</v>
      </c>
      <c r="I37" s="32">
        <f>[1]Sheet!J138</f>
        <v>2.8689909925341954</v>
      </c>
      <c r="J37" s="31">
        <f>[1]Sheet!M138</f>
        <v>355.28304115834931</v>
      </c>
      <c r="K37" s="32">
        <f>[1]Sheet!N138</f>
        <v>1.1301986481511668</v>
      </c>
      <c r="L37" s="31">
        <f>[1]Sheet!Q138</f>
        <v>651.35224212364039</v>
      </c>
      <c r="M37" s="32">
        <f>[1]Sheet!R138</f>
        <v>1.6504135390356007</v>
      </c>
      <c r="N37" s="32"/>
    </row>
    <row r="38" spans="1:14">
      <c r="A38" s="57" t="s">
        <v>57</v>
      </c>
      <c r="B38" s="31">
        <f>[1]Sheet!C139</f>
        <v>4742.5386416924293</v>
      </c>
      <c r="C38" s="32">
        <f>[1]Sheet!D139</f>
        <v>0.35387486990833261</v>
      </c>
      <c r="D38" s="31">
        <f>[1]Sheet!E139</f>
        <v>169.43480047283947</v>
      </c>
      <c r="E38" s="32">
        <f>[1]Sheet!F139</f>
        <v>0.22077647140867263</v>
      </c>
      <c r="F38" s="31">
        <f>[1]Sheet!G139</f>
        <v>169.43480047283947</v>
      </c>
      <c r="G38" s="32">
        <f>[1]Sheet!H139</f>
        <v>0.40672599223464001</v>
      </c>
      <c r="H38" s="31">
        <f>[1]Sheet!I139</f>
        <v>0</v>
      </c>
      <c r="I38" s="32">
        <f>[1]Sheet!J139</f>
        <v>0</v>
      </c>
      <c r="J38" s="31">
        <f>[1]Sheet!M139</f>
        <v>0</v>
      </c>
      <c r="K38" s="32">
        <f>[1]Sheet!N139</f>
        <v>0</v>
      </c>
      <c r="L38" s="31">
        <f>[1]Sheet!Q139</f>
        <v>169.43480047283947</v>
      </c>
      <c r="M38" s="32">
        <f>[1]Sheet!R139</f>
        <v>0.42931837890425006</v>
      </c>
      <c r="N38" s="32"/>
    </row>
    <row r="39" spans="1:14">
      <c r="A39" s="12"/>
      <c r="B39" s="33"/>
      <c r="C39" s="33"/>
      <c r="D39" s="33"/>
      <c r="E39" s="33"/>
      <c r="F39" s="33"/>
      <c r="G39" s="33"/>
      <c r="H39" s="34"/>
      <c r="I39" s="34"/>
      <c r="J39" s="34"/>
      <c r="K39" s="34"/>
      <c r="L39" s="34"/>
      <c r="M39" s="34"/>
    </row>
    <row r="40" spans="1:14">
      <c r="A40" s="35" t="str">
        <f>Cuadro01!A41</f>
        <v>Fuente: Instituto Nacional de Estadística (INE). XL Encuesta Permanente de Hogares de Propósitos Múltiples, Septiembre 2010.</v>
      </c>
    </row>
    <row r="41" spans="1:14">
      <c r="A41" s="36" t="s">
        <v>58</v>
      </c>
    </row>
    <row r="42" spans="1:14">
      <c r="A42" s="35"/>
    </row>
  </sheetData>
  <mergeCells count="11">
    <mergeCell ref="H5:I5"/>
    <mergeCell ref="J5:K5"/>
    <mergeCell ref="L5:M5"/>
    <mergeCell ref="A1:M1"/>
    <mergeCell ref="A3:A6"/>
    <mergeCell ref="B3:C5"/>
    <mergeCell ref="D3:M3"/>
    <mergeCell ref="D4:I4"/>
    <mergeCell ref="J4:M4"/>
    <mergeCell ref="D5:E5"/>
    <mergeCell ref="F5:G5"/>
  </mergeCells>
  <printOptions horizontalCentered="1" verticalCentered="1"/>
  <pageMargins left="0" right="0" top="0" bottom="0" header="0" footer="0"/>
  <pageSetup paperSize="119" firstPageNumber="15" orientation="landscape" useFirstPageNumber="1" r:id="rId1"/>
  <headerFooter alignWithMargins="0"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1:M41"/>
  <sheetViews>
    <sheetView workbookViewId="0">
      <selection activeCell="E7" sqref="E7"/>
    </sheetView>
  </sheetViews>
  <sheetFormatPr baseColWidth="10" defaultRowHeight="11.25"/>
  <cols>
    <col min="1" max="1" width="23.140625" style="15" customWidth="1"/>
    <col min="2" max="7" width="8.7109375" style="15" customWidth="1"/>
    <col min="8" max="8" width="0.5703125" style="15" customWidth="1"/>
    <col min="9" max="12" width="8.7109375" style="15" customWidth="1"/>
    <col min="13" max="16384" width="11.42578125" style="15"/>
  </cols>
  <sheetData>
    <row r="1" spans="1:13" ht="22.5" customHeight="1">
      <c r="A1" s="85" t="s">
        <v>93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</row>
    <row r="2" spans="1:13">
      <c r="A2" s="2"/>
      <c r="B2" s="2"/>
      <c r="C2" s="2"/>
      <c r="D2" s="2"/>
      <c r="E2" s="2"/>
      <c r="F2" s="2"/>
      <c r="G2" s="2"/>
      <c r="H2" s="2"/>
    </row>
    <row r="3" spans="1:13" ht="12.75" customHeight="1">
      <c r="A3" s="76" t="s">
        <v>40</v>
      </c>
      <c r="B3" s="76" t="s">
        <v>1</v>
      </c>
      <c r="C3" s="76"/>
      <c r="D3" s="76"/>
      <c r="E3" s="76"/>
      <c r="F3" s="76"/>
      <c r="G3" s="76"/>
      <c r="H3" s="37"/>
      <c r="I3" s="78" t="s">
        <v>59</v>
      </c>
      <c r="J3" s="78"/>
      <c r="K3" s="78"/>
      <c r="L3" s="78"/>
    </row>
    <row r="4" spans="1:13" ht="11.25" customHeight="1">
      <c r="A4" s="76"/>
      <c r="B4" s="76" t="s">
        <v>60</v>
      </c>
      <c r="C4" s="76"/>
      <c r="D4" s="76" t="s">
        <v>61</v>
      </c>
      <c r="E4" s="76"/>
      <c r="F4" s="76" t="s">
        <v>59</v>
      </c>
      <c r="G4" s="76"/>
      <c r="H4" s="22"/>
      <c r="I4" s="76" t="s">
        <v>62</v>
      </c>
      <c r="J4" s="76"/>
      <c r="K4" s="83" t="s">
        <v>63</v>
      </c>
      <c r="L4" s="83"/>
    </row>
    <row r="5" spans="1:13">
      <c r="A5" s="76"/>
      <c r="B5" s="5" t="s">
        <v>46</v>
      </c>
      <c r="C5" s="5" t="s">
        <v>47</v>
      </c>
      <c r="D5" s="5" t="s">
        <v>46</v>
      </c>
      <c r="E5" s="5" t="s">
        <v>64</v>
      </c>
      <c r="F5" s="5" t="s">
        <v>46</v>
      </c>
      <c r="G5" s="5" t="s">
        <v>64</v>
      </c>
      <c r="H5" s="28"/>
      <c r="I5" s="5" t="s">
        <v>46</v>
      </c>
      <c r="J5" s="5" t="s">
        <v>64</v>
      </c>
      <c r="K5" s="5" t="s">
        <v>46</v>
      </c>
      <c r="L5" s="5" t="s">
        <v>64</v>
      </c>
    </row>
    <row r="6" spans="1:13">
      <c r="A6" s="6"/>
      <c r="B6" s="3"/>
      <c r="C6" s="3"/>
      <c r="D6" s="3"/>
      <c r="E6" s="3"/>
      <c r="F6" s="3"/>
      <c r="G6" s="3"/>
      <c r="H6" s="3"/>
    </row>
    <row r="7" spans="1:13">
      <c r="A7" s="3" t="s">
        <v>68</v>
      </c>
      <c r="B7" s="38">
        <f>SUM(B10,B14)</f>
        <v>1340173.8990170616</v>
      </c>
      <c r="C7" s="38">
        <f t="shared" ref="C7:K7" si="0">SUM(C10,C14)</f>
        <v>100</v>
      </c>
      <c r="D7" s="38">
        <f t="shared" si="0"/>
        <v>9482.0709677650539</v>
      </c>
      <c r="E7" s="39">
        <f>+D7/B7*100</f>
        <v>0.70752541701637328</v>
      </c>
      <c r="F7" s="38">
        <f t="shared" si="0"/>
        <v>1330691.8280493009</v>
      </c>
      <c r="G7" s="39">
        <f>F7/$B7*100</f>
        <v>99.292474582983957</v>
      </c>
      <c r="H7" s="38">
        <f t="shared" si="0"/>
        <v>0</v>
      </c>
      <c r="I7" s="38">
        <f t="shared" si="0"/>
        <v>1237815.5112400195</v>
      </c>
      <c r="J7" s="39">
        <f>+I7/F7*100</f>
        <v>93.020448848368488</v>
      </c>
      <c r="K7" s="38">
        <f t="shared" si="0"/>
        <v>92876.316809281503</v>
      </c>
      <c r="L7" s="39">
        <f>+K7/F7*100</f>
        <v>6.9795511516315187</v>
      </c>
      <c r="M7" s="68"/>
    </row>
    <row r="8" spans="1:13">
      <c r="A8" s="3"/>
      <c r="B8" s="38"/>
      <c r="C8" s="39"/>
      <c r="D8" s="38"/>
      <c r="E8" s="39"/>
      <c r="F8" s="38"/>
      <c r="G8" s="39"/>
      <c r="I8" s="38"/>
      <c r="J8" s="39"/>
      <c r="K8" s="38"/>
      <c r="L8" s="39"/>
    </row>
    <row r="9" spans="1:13">
      <c r="A9" s="3" t="s">
        <v>32</v>
      </c>
      <c r="B9" s="71"/>
      <c r="C9" s="72"/>
      <c r="D9" s="71"/>
      <c r="E9" s="72"/>
      <c r="F9" s="71"/>
      <c r="G9" s="72"/>
      <c r="H9" s="73"/>
      <c r="I9" s="71"/>
      <c r="J9" s="72"/>
      <c r="K9" s="71"/>
      <c r="L9" s="72"/>
    </row>
    <row r="10" spans="1:13">
      <c r="A10" s="63" t="s">
        <v>48</v>
      </c>
      <c r="B10" s="25">
        <f>+B11+B12+B13</f>
        <v>535178.85204278282</v>
      </c>
      <c r="C10" s="41">
        <f t="shared" ref="C10:C14" si="1">B10/B$7*100</f>
        <v>39.933537911408727</v>
      </c>
      <c r="D10" s="25">
        <f t="shared" ref="D10:K10" si="2">+D11+D12+D13</f>
        <v>2912.4704755915477</v>
      </c>
      <c r="E10" s="41">
        <f>+D10/B10*100</f>
        <v>0.54420507545741392</v>
      </c>
      <c r="F10" s="25">
        <f t="shared" si="2"/>
        <v>532266.38156718877</v>
      </c>
      <c r="G10" s="41">
        <f>+F10/B10*100</f>
        <v>99.455794924542118</v>
      </c>
      <c r="H10" s="25">
        <f t="shared" si="2"/>
        <v>0</v>
      </c>
      <c r="I10" s="25">
        <f t="shared" si="2"/>
        <v>505195.56302117876</v>
      </c>
      <c r="J10" s="41">
        <f>+I10/F10*100</f>
        <v>94.914046897663624</v>
      </c>
      <c r="K10" s="25">
        <f t="shared" si="2"/>
        <v>27070.818546009996</v>
      </c>
      <c r="L10" s="41">
        <f>+K10/F10*100</f>
        <v>5.0859531023363731</v>
      </c>
      <c r="M10" s="41"/>
    </row>
    <row r="11" spans="1:13">
      <c r="A11" s="64" t="s">
        <v>38</v>
      </c>
      <c r="B11" s="40">
        <f>[1]Sheet!C146</f>
        <v>128035.65355916119</v>
      </c>
      <c r="C11" s="41">
        <f t="shared" si="1"/>
        <v>9.5536596894677466</v>
      </c>
      <c r="D11" s="40">
        <f>[1]Sheet!I146</f>
        <v>0</v>
      </c>
      <c r="E11" s="41">
        <f>[1]Sheet!J146</f>
        <v>0</v>
      </c>
      <c r="F11" s="40">
        <f t="shared" ref="F11:F37" si="3">+I11+K11</f>
        <v>128035.65355916128</v>
      </c>
      <c r="G11" s="41">
        <f t="shared" ref="G11:G37" si="4">F11/$B11*100</f>
        <v>100.00000000000007</v>
      </c>
      <c r="I11" s="40">
        <f>[1]Sheet!E146</f>
        <v>122499.4838559802</v>
      </c>
      <c r="J11" s="41">
        <f>[1]Sheet!F146</f>
        <v>95.676071821179946</v>
      </c>
      <c r="K11" s="40">
        <f>[1]Sheet!G146</f>
        <v>5536.16970318108</v>
      </c>
      <c r="L11" s="41">
        <f>[1]Sheet!H146</f>
        <v>4.3239281788201227</v>
      </c>
      <c r="M11" s="41"/>
    </row>
    <row r="12" spans="1:13">
      <c r="A12" s="64" t="s">
        <v>29</v>
      </c>
      <c r="B12" s="40">
        <f>[1]Sheet!C147</f>
        <v>78786.454914107075</v>
      </c>
      <c r="C12" s="41">
        <f t="shared" si="1"/>
        <v>5.8788232610627835</v>
      </c>
      <c r="D12" s="40">
        <f>[1]Sheet!I147</f>
        <v>923.82006934657386</v>
      </c>
      <c r="E12" s="41">
        <f>[1]Sheet!J147</f>
        <v>1.1725620480750425</v>
      </c>
      <c r="F12" s="40">
        <f t="shared" si="3"/>
        <v>77862.634844760629</v>
      </c>
      <c r="G12" s="41">
        <f t="shared" si="4"/>
        <v>98.82743795192512</v>
      </c>
      <c r="I12" s="40">
        <f>[1]Sheet!E147</f>
        <v>74290.530576620542</v>
      </c>
      <c r="J12" s="41">
        <f>[1]Sheet!F147</f>
        <v>94.293531366034955</v>
      </c>
      <c r="K12" s="40">
        <f>[1]Sheet!G147</f>
        <v>3572.1042681400877</v>
      </c>
      <c r="L12" s="41">
        <f>[1]Sheet!H147</f>
        <v>4.5339065858901666</v>
      </c>
      <c r="M12" s="41"/>
    </row>
    <row r="13" spans="1:13">
      <c r="A13" s="64" t="s">
        <v>30</v>
      </c>
      <c r="B13" s="40">
        <f>[1]Sheet!C148</f>
        <v>328356.7435695146</v>
      </c>
      <c r="C13" s="41">
        <f t="shared" si="1"/>
        <v>24.501054960878204</v>
      </c>
      <c r="D13" s="40">
        <f>[1]Sheet!I148</f>
        <v>1988.650406244974</v>
      </c>
      <c r="E13" s="41">
        <f>[1]Sheet!J148</f>
        <v>0.6056371447184753</v>
      </c>
      <c r="F13" s="40">
        <f t="shared" si="3"/>
        <v>326368.09316326684</v>
      </c>
      <c r="G13" s="41">
        <f t="shared" si="4"/>
        <v>99.394362855280676</v>
      </c>
      <c r="I13" s="40">
        <f>[1]Sheet!E148</f>
        <v>308405.54858857801</v>
      </c>
      <c r="J13" s="41">
        <f>[1]Sheet!F148</f>
        <v>93.923927139716923</v>
      </c>
      <c r="K13" s="40">
        <f>[1]Sheet!G148</f>
        <v>17962.544574688829</v>
      </c>
      <c r="L13" s="41">
        <f>[1]Sheet!H148</f>
        <v>5.4704357155637577</v>
      </c>
      <c r="M13" s="41"/>
    </row>
    <row r="14" spans="1:13">
      <c r="A14" s="63" t="s">
        <v>31</v>
      </c>
      <c r="B14" s="40">
        <f>[1]Sheet!C149</f>
        <v>804995.04697427875</v>
      </c>
      <c r="C14" s="41">
        <f t="shared" si="1"/>
        <v>60.066462088591265</v>
      </c>
      <c r="D14" s="40">
        <f>[1]Sheet!I149</f>
        <v>6569.6004921735057</v>
      </c>
      <c r="E14" s="41">
        <f>[1]Sheet!J149</f>
        <v>0.81610446137110426</v>
      </c>
      <c r="F14" s="40">
        <f t="shared" si="3"/>
        <v>798425.44648211217</v>
      </c>
      <c r="G14" s="41">
        <f t="shared" si="4"/>
        <v>99.183895538629756</v>
      </c>
      <c r="I14" s="40">
        <f>[1]Sheet!E149</f>
        <v>732619.94821884064</v>
      </c>
      <c r="J14" s="41">
        <f>[1]Sheet!F149</f>
        <v>91.009249183895832</v>
      </c>
      <c r="K14" s="40">
        <f>[1]Sheet!G149</f>
        <v>65805.498263271511</v>
      </c>
      <c r="L14" s="41">
        <f>[1]Sheet!H149</f>
        <v>8.1746463547339232</v>
      </c>
      <c r="M14" s="41"/>
    </row>
    <row r="15" spans="1:13">
      <c r="A15" s="9"/>
      <c r="B15" s="40"/>
      <c r="C15" s="41"/>
      <c r="D15" s="40"/>
      <c r="E15" s="41"/>
      <c r="F15" s="40"/>
      <c r="G15" s="41"/>
      <c r="I15" s="40"/>
      <c r="J15" s="41"/>
      <c r="K15" s="40"/>
      <c r="L15" s="41"/>
      <c r="M15" s="41"/>
    </row>
    <row r="16" spans="1:13">
      <c r="A16" s="3" t="s">
        <v>49</v>
      </c>
      <c r="B16" s="71"/>
      <c r="C16" s="72"/>
      <c r="D16" s="71"/>
      <c r="E16" s="72"/>
      <c r="F16" s="71"/>
      <c r="G16" s="72"/>
      <c r="H16" s="74"/>
      <c r="I16" s="71"/>
      <c r="J16" s="72"/>
      <c r="K16" s="71"/>
      <c r="L16" s="72"/>
      <c r="M16" s="41"/>
    </row>
    <row r="17" spans="1:13">
      <c r="A17" s="63">
        <v>1</v>
      </c>
      <c r="B17" s="40">
        <f>[1]Sheet!C151</f>
        <v>230572.19905564416</v>
      </c>
      <c r="C17" s="41">
        <f t="shared" ref="C17:C22" si="5">B17/B$7*100</f>
        <v>17.204647786735382</v>
      </c>
      <c r="D17" s="40">
        <f>[1]Sheet!I151</f>
        <v>3505.7777990186996</v>
      </c>
      <c r="E17" s="41">
        <f>[1]Sheet!J151</f>
        <v>1.5204685618549563</v>
      </c>
      <c r="F17" s="40">
        <f t="shared" si="3"/>
        <v>227066.42125662521</v>
      </c>
      <c r="G17" s="41">
        <f t="shared" si="4"/>
        <v>98.479531438144946</v>
      </c>
      <c r="I17" s="40">
        <f>[1]Sheet!E151</f>
        <v>191893.34433045101</v>
      </c>
      <c r="J17" s="41">
        <f>[1]Sheet!F151</f>
        <v>83.224840252376325</v>
      </c>
      <c r="K17" s="40">
        <f>[1]Sheet!G151</f>
        <v>35173.076926174195</v>
      </c>
      <c r="L17" s="41">
        <f>[1]Sheet!H151</f>
        <v>15.254691185768607</v>
      </c>
      <c r="M17" s="41"/>
    </row>
    <row r="18" spans="1:13">
      <c r="A18" s="63">
        <v>2</v>
      </c>
      <c r="B18" s="40">
        <f>[1]Sheet!C152</f>
        <v>247131.21973411081</v>
      </c>
      <c r="C18" s="41">
        <f t="shared" si="5"/>
        <v>18.440235249721471</v>
      </c>
      <c r="D18" s="40">
        <f>[1]Sheet!I152</f>
        <v>2788.9204178176724</v>
      </c>
      <c r="E18" s="41">
        <f>[1]Sheet!J152</f>
        <v>1.1285180483543438</v>
      </c>
      <c r="F18" s="40">
        <f t="shared" si="3"/>
        <v>244342.29931629298</v>
      </c>
      <c r="G18" s="41">
        <f t="shared" si="4"/>
        <v>98.871481951645592</v>
      </c>
      <c r="I18" s="40">
        <f>[1]Sheet!E152</f>
        <v>224432.06416484487</v>
      </c>
      <c r="J18" s="41">
        <f>[1]Sheet!F152</f>
        <v>90.814938074724822</v>
      </c>
      <c r="K18" s="40">
        <f>[1]Sheet!G152</f>
        <v>19910.235151448123</v>
      </c>
      <c r="L18" s="41">
        <f>[1]Sheet!H152</f>
        <v>8.056543876920772</v>
      </c>
      <c r="M18" s="41"/>
    </row>
    <row r="19" spans="1:13">
      <c r="A19" s="63">
        <v>3</v>
      </c>
      <c r="B19" s="40">
        <f>[1]Sheet!C153</f>
        <v>243616.74971126253</v>
      </c>
      <c r="C19" s="41">
        <f t="shared" si="5"/>
        <v>18.177995399697085</v>
      </c>
      <c r="D19" s="40">
        <f>[1]Sheet!I153</f>
        <v>273.73335384056259</v>
      </c>
      <c r="E19" s="41">
        <f>[1]Sheet!J153</f>
        <v>0.11236228796459792</v>
      </c>
      <c r="F19" s="40">
        <f t="shared" si="3"/>
        <v>243343.0163574219</v>
      </c>
      <c r="G19" s="41">
        <f t="shared" si="4"/>
        <v>99.887637712035385</v>
      </c>
      <c r="I19" s="40">
        <f>[1]Sheet!E153</f>
        <v>225046.2835327026</v>
      </c>
      <c r="J19" s="41">
        <f>[1]Sheet!F153</f>
        <v>92.377180058198022</v>
      </c>
      <c r="K19" s="40">
        <f>[1]Sheet!G153</f>
        <v>18296.732824719311</v>
      </c>
      <c r="L19" s="41">
        <f>[1]Sheet!H153</f>
        <v>7.5104576538373555</v>
      </c>
      <c r="M19" s="41"/>
    </row>
    <row r="20" spans="1:13">
      <c r="A20" s="63">
        <v>4</v>
      </c>
      <c r="B20" s="40">
        <f>[1]Sheet!C154</f>
        <v>227193.05124650398</v>
      </c>
      <c r="C20" s="41">
        <f t="shared" si="5"/>
        <v>16.952505298986697</v>
      </c>
      <c r="D20" s="40">
        <f>[1]Sheet!I154</f>
        <v>547.46670768112517</v>
      </c>
      <c r="E20" s="41">
        <f>[1]Sheet!J154</f>
        <v>0.24096982926080998</v>
      </c>
      <c r="F20" s="40">
        <f t="shared" si="3"/>
        <v>226645.58453882282</v>
      </c>
      <c r="G20" s="41">
        <f t="shared" si="4"/>
        <v>99.759030170739166</v>
      </c>
      <c r="I20" s="40">
        <f>[1]Sheet!E154</f>
        <v>215898.64932508129</v>
      </c>
      <c r="J20" s="41">
        <f>[1]Sheet!F154</f>
        <v>95.028720350620105</v>
      </c>
      <c r="K20" s="40">
        <f>[1]Sheet!G154</f>
        <v>10746.93521374153</v>
      </c>
      <c r="L20" s="41">
        <f>[1]Sheet!H154</f>
        <v>4.7303098201190705</v>
      </c>
      <c r="M20" s="41"/>
    </row>
    <row r="21" spans="1:13">
      <c r="A21" s="63">
        <v>5</v>
      </c>
      <c r="B21" s="40">
        <f>[1]Sheet!C155</f>
        <v>220725.8188157125</v>
      </c>
      <c r="C21" s="41">
        <f t="shared" si="5"/>
        <v>16.469938638381322</v>
      </c>
      <c r="D21" s="40">
        <f>[1]Sheet!I155</f>
        <v>1642.4001230433755</v>
      </c>
      <c r="E21" s="41">
        <f>[1]Sheet!J155</f>
        <v>0.74409062422128402</v>
      </c>
      <c r="F21" s="40">
        <f t="shared" si="3"/>
        <v>219083.41869266907</v>
      </c>
      <c r="G21" s="41">
        <f t="shared" si="4"/>
        <v>99.2559093757787</v>
      </c>
      <c r="I21" s="40">
        <f>[1]Sheet!E155</f>
        <v>214320.01866963599</v>
      </c>
      <c r="J21" s="41">
        <f>[1]Sheet!F155</f>
        <v>97.097847374427545</v>
      </c>
      <c r="K21" s="40">
        <f>[1]Sheet!G155</f>
        <v>4763.4000230330948</v>
      </c>
      <c r="L21" s="41">
        <f>[1]Sheet!H155</f>
        <v>2.1580620013511576</v>
      </c>
      <c r="M21" s="41"/>
    </row>
    <row r="22" spans="1:13">
      <c r="A22" s="63">
        <v>6</v>
      </c>
      <c r="B22" s="40">
        <f>[1]Sheet!C156</f>
        <v>170934.86045387672</v>
      </c>
      <c r="C22" s="41">
        <f t="shared" si="5"/>
        <v>12.754677626481708</v>
      </c>
      <c r="D22" s="40">
        <f>[1]Sheet!I156</f>
        <v>723.77256636361597</v>
      </c>
      <c r="E22" s="41">
        <f>[1]Sheet!J156</f>
        <v>0.42342010543771508</v>
      </c>
      <c r="F22" s="40">
        <f t="shared" si="3"/>
        <v>170211.08788751313</v>
      </c>
      <c r="G22" s="41">
        <f t="shared" si="4"/>
        <v>99.5765798945623</v>
      </c>
      <c r="I22" s="40">
        <f>[1]Sheet!E156</f>
        <v>166225.1512173482</v>
      </c>
      <c r="J22" s="41">
        <f>[1]Sheet!F156</f>
        <v>97.244734500602732</v>
      </c>
      <c r="K22" s="40">
        <f>[1]Sheet!G156</f>
        <v>3985.9366701649196</v>
      </c>
      <c r="L22" s="41">
        <f>[1]Sheet!H156</f>
        <v>2.3318453939595565</v>
      </c>
      <c r="M22" s="41"/>
    </row>
    <row r="23" spans="1:13">
      <c r="A23" s="63"/>
      <c r="B23" s="40"/>
      <c r="C23" s="41"/>
      <c r="D23" s="40"/>
      <c r="E23" s="41"/>
      <c r="F23" s="40"/>
      <c r="G23" s="41"/>
      <c r="I23" s="40"/>
      <c r="J23" s="41"/>
      <c r="K23" s="40"/>
      <c r="L23" s="41"/>
      <c r="M23" s="41"/>
    </row>
    <row r="24" spans="1:13">
      <c r="A24" s="3" t="s">
        <v>50</v>
      </c>
      <c r="B24" s="71"/>
      <c r="C24" s="72"/>
      <c r="D24" s="71"/>
      <c r="E24" s="72"/>
      <c r="F24" s="71"/>
      <c r="G24" s="72"/>
      <c r="H24" s="74"/>
      <c r="I24" s="71"/>
      <c r="J24" s="72"/>
      <c r="K24" s="71"/>
      <c r="L24" s="72"/>
      <c r="M24" s="41"/>
    </row>
    <row r="25" spans="1:13">
      <c r="A25" s="63">
        <v>1</v>
      </c>
      <c r="B25" s="40">
        <f>[1]Sheet!C158</f>
        <v>402394.20228947891</v>
      </c>
      <c r="C25" s="41">
        <f t="shared" ref="C25:C30" si="6">B25/B$7*100</f>
        <v>30.025521507664887</v>
      </c>
      <c r="D25" s="40">
        <f>[1]Sheet!I158</f>
        <v>2092.4393355664288</v>
      </c>
      <c r="E25" s="41">
        <f>[1]Sheet!J158</f>
        <v>0.51999738655805627</v>
      </c>
      <c r="F25" s="40">
        <f t="shared" si="3"/>
        <v>400301.7629539168</v>
      </c>
      <c r="G25" s="41">
        <f t="shared" si="4"/>
        <v>99.48000261344302</v>
      </c>
      <c r="I25" s="40">
        <f>[1]Sheet!E158</f>
        <v>357175.50899478595</v>
      </c>
      <c r="J25" s="41">
        <f>[1]Sheet!F158</f>
        <v>88.762588268564812</v>
      </c>
      <c r="K25" s="40">
        <f>[1]Sheet!G158</f>
        <v>43126.253959130838</v>
      </c>
      <c r="L25" s="41">
        <f>[1]Sheet!H158</f>
        <v>10.717414344878206</v>
      </c>
      <c r="M25" s="41"/>
    </row>
    <row r="26" spans="1:13">
      <c r="A26" s="63">
        <v>2</v>
      </c>
      <c r="B26" s="40">
        <f>[1]Sheet!C159</f>
        <v>341264.30048532237</v>
      </c>
      <c r="C26" s="41">
        <f t="shared" si="6"/>
        <v>25.464180486996469</v>
      </c>
      <c r="D26" s="40">
        <f>[1]Sheet!I159</f>
        <v>4171.1365547135565</v>
      </c>
      <c r="E26" s="41">
        <f>[1]Sheet!J159</f>
        <v>1.2222598580577153</v>
      </c>
      <c r="F26" s="40">
        <f t="shared" si="3"/>
        <v>337093.16393061151</v>
      </c>
      <c r="G26" s="41">
        <f t="shared" si="4"/>
        <v>98.77774014194307</v>
      </c>
      <c r="I26" s="40">
        <f>[1]Sheet!E159</f>
        <v>314183.69677919534</v>
      </c>
      <c r="J26" s="41">
        <f>[1]Sheet!F159</f>
        <v>92.064624495555236</v>
      </c>
      <c r="K26" s="40">
        <f>[1]Sheet!G159</f>
        <v>22909.467151416149</v>
      </c>
      <c r="L26" s="41">
        <f>[1]Sheet!H159</f>
        <v>6.7131156463878279</v>
      </c>
      <c r="M26" s="41"/>
    </row>
    <row r="27" spans="1:13">
      <c r="A27" s="63">
        <v>3</v>
      </c>
      <c r="B27" s="40">
        <f>[1]Sheet!C160</f>
        <v>268926.6500192642</v>
      </c>
      <c r="C27" s="41">
        <f t="shared" si="6"/>
        <v>20.066548842393217</v>
      </c>
      <c r="D27" s="40">
        <f>[1]Sheet!I160</f>
        <v>1698.9426394430661</v>
      </c>
      <c r="E27" s="41">
        <f>[1]Sheet!J160</f>
        <v>0.63174945261890725</v>
      </c>
      <c r="F27" s="40">
        <f t="shared" si="3"/>
        <v>267227.70737982186</v>
      </c>
      <c r="G27" s="41">
        <f t="shared" si="4"/>
        <v>99.368250547381365</v>
      </c>
      <c r="I27" s="40">
        <f>[1]Sheet!E160</f>
        <v>249011.12351049422</v>
      </c>
      <c r="J27" s="41">
        <f>[1]Sheet!F160</f>
        <v>92.594439224471301</v>
      </c>
      <c r="K27" s="40">
        <f>[1]Sheet!G160</f>
        <v>18216.583869327664</v>
      </c>
      <c r="L27" s="41">
        <f>[1]Sheet!H160</f>
        <v>6.7738113229100732</v>
      </c>
      <c r="M27" s="41"/>
    </row>
    <row r="28" spans="1:13">
      <c r="A28" s="63">
        <v>4</v>
      </c>
      <c r="B28" s="40">
        <f>[1]Sheet!C161</f>
        <v>209347.71425680726</v>
      </c>
      <c r="C28" s="41">
        <f t="shared" si="6"/>
        <v>15.620936537441258</v>
      </c>
      <c r="D28" s="40">
        <f>[1]Sheet!I161</f>
        <v>1196.147626011398</v>
      </c>
      <c r="E28" s="41">
        <f>[1]Sheet!J161</f>
        <v>0.57136884931262311</v>
      </c>
      <c r="F28" s="40">
        <f t="shared" si="3"/>
        <v>208151.56663079592</v>
      </c>
      <c r="G28" s="41">
        <f t="shared" si="4"/>
        <v>99.428631150687409</v>
      </c>
      <c r="I28" s="40">
        <f>[1]Sheet!E161</f>
        <v>200966.80058596091</v>
      </c>
      <c r="J28" s="41">
        <f>[1]Sheet!F161</f>
        <v>95.996653844251924</v>
      </c>
      <c r="K28" s="40">
        <f>[1]Sheet!G161</f>
        <v>7184.7660448349934</v>
      </c>
      <c r="L28" s="41">
        <f>[1]Sheet!H161</f>
        <v>3.4319773064354675</v>
      </c>
      <c r="M28" s="41"/>
    </row>
    <row r="29" spans="1:13">
      <c r="A29" s="63">
        <v>5</v>
      </c>
      <c r="B29" s="40">
        <f>[1]Sheet!C162</f>
        <v>116301.98406236329</v>
      </c>
      <c r="C29" s="41">
        <f t="shared" si="6"/>
        <v>8.6781263347737134</v>
      </c>
      <c r="D29" s="40">
        <f>[1]Sheet!I162</f>
        <v>323.40481203060176</v>
      </c>
      <c r="E29" s="41">
        <f>[1]Sheet!J162</f>
        <v>0.27807334039734533</v>
      </c>
      <c r="F29" s="40">
        <f t="shared" si="3"/>
        <v>115978.57925033271</v>
      </c>
      <c r="G29" s="41">
        <f t="shared" si="4"/>
        <v>99.721926659602673</v>
      </c>
      <c r="I29" s="40">
        <f>[1]Sheet!E162</f>
        <v>114539.33346576111</v>
      </c>
      <c r="J29" s="41">
        <f>[1]Sheet!F162</f>
        <v>98.484419151734315</v>
      </c>
      <c r="K29" s="40">
        <f>[1]Sheet!G162</f>
        <v>1439.2457845716001</v>
      </c>
      <c r="L29" s="41">
        <f>[1]Sheet!H162</f>
        <v>1.2375075078683522</v>
      </c>
      <c r="M29" s="41"/>
    </row>
    <row r="30" spans="1:13">
      <c r="A30" s="63" t="s">
        <v>51</v>
      </c>
      <c r="B30" s="40">
        <f>[1]Sheet!C163</f>
        <v>1939.047903850357</v>
      </c>
      <c r="C30" s="41">
        <f t="shared" si="6"/>
        <v>0.14468629073230974</v>
      </c>
      <c r="D30" s="40">
        <f>[1]Sheet!I163</f>
        <v>0</v>
      </c>
      <c r="E30" s="41">
        <f>[1]Sheet!J163</f>
        <v>0</v>
      </c>
      <c r="F30" s="40">
        <f t="shared" si="3"/>
        <v>1939.047903850357</v>
      </c>
      <c r="G30" s="41">
        <f t="shared" si="4"/>
        <v>100</v>
      </c>
      <c r="I30" s="40">
        <f>[1]Sheet!E163</f>
        <v>1939.047903850357</v>
      </c>
      <c r="J30" s="41">
        <f>[1]Sheet!F163</f>
        <v>100</v>
      </c>
      <c r="K30" s="40">
        <f>[1]Sheet!G163</f>
        <v>0</v>
      </c>
      <c r="L30" s="41">
        <f>[1]Sheet!H163</f>
        <v>0</v>
      </c>
      <c r="M30" s="41"/>
    </row>
    <row r="31" spans="1:13">
      <c r="A31" s="9"/>
      <c r="B31" s="40"/>
      <c r="C31" s="41"/>
      <c r="D31" s="40"/>
      <c r="E31" s="41"/>
      <c r="F31" s="40"/>
      <c r="G31" s="41"/>
      <c r="I31" s="40"/>
      <c r="J31" s="41"/>
      <c r="K31" s="40"/>
      <c r="L31" s="41"/>
      <c r="M31" s="41"/>
    </row>
    <row r="32" spans="1:13">
      <c r="A32" s="3" t="s">
        <v>52</v>
      </c>
      <c r="B32" s="71"/>
      <c r="C32" s="72"/>
      <c r="D32" s="71"/>
      <c r="E32" s="72"/>
      <c r="F32" s="71"/>
      <c r="G32" s="72"/>
      <c r="H32" s="74"/>
      <c r="I32" s="71"/>
      <c r="J32" s="72"/>
      <c r="K32" s="71"/>
      <c r="L32" s="72"/>
      <c r="M32" s="41"/>
    </row>
    <row r="33" spans="1:13">
      <c r="A33" s="63" t="s">
        <v>53</v>
      </c>
      <c r="B33" s="40">
        <f>[1]Sheet!C165</f>
        <v>296584.66873521864</v>
      </c>
      <c r="C33" s="41">
        <f>B33/B$7*100</f>
        <v>22.130312264158107</v>
      </c>
      <c r="D33" s="40">
        <f>[1]Sheet!I165</f>
        <v>3734.8394586098057</v>
      </c>
      <c r="E33" s="41">
        <f>[1]Sheet!J165</f>
        <v>1.2592827115902445</v>
      </c>
      <c r="F33" s="40">
        <f t="shared" si="3"/>
        <v>292849.82927661197</v>
      </c>
      <c r="G33" s="41">
        <f t="shared" si="4"/>
        <v>98.740717288410821</v>
      </c>
      <c r="I33" s="40">
        <f>[1]Sheet!E165</f>
        <v>263210.04864504799</v>
      </c>
      <c r="J33" s="41">
        <f>[1]Sheet!F165</f>
        <v>88.747017763090625</v>
      </c>
      <c r="K33" s="40">
        <f>[1]Sheet!G165</f>
        <v>29639.780631563954</v>
      </c>
      <c r="L33" s="41">
        <f>[1]Sheet!H165</f>
        <v>9.9936995253201726</v>
      </c>
      <c r="M33" s="41"/>
    </row>
    <row r="34" spans="1:13">
      <c r="A34" s="63" t="s">
        <v>54</v>
      </c>
      <c r="B34" s="40">
        <f>[1]Sheet!C166</f>
        <v>820628.56360143935</v>
      </c>
      <c r="C34" s="41">
        <f>B34/B$7*100</f>
        <v>61.232991047156041</v>
      </c>
      <c r="D34" s="40">
        <f>[1]Sheet!I166</f>
        <v>5281.7275077171171</v>
      </c>
      <c r="E34" s="41">
        <f>[1]Sheet!J166</f>
        <v>0.64361974978515768</v>
      </c>
      <c r="F34" s="40">
        <f t="shared" si="3"/>
        <v>815346.83609372366</v>
      </c>
      <c r="G34" s="41">
        <f t="shared" si="4"/>
        <v>99.356380250215011</v>
      </c>
      <c r="I34" s="40">
        <f>[1]Sheet!E166</f>
        <v>758036.89870301168</v>
      </c>
      <c r="J34" s="41">
        <f>[1]Sheet!F166</f>
        <v>92.372716759487915</v>
      </c>
      <c r="K34" s="40">
        <f>[1]Sheet!G166</f>
        <v>57309.937390712003</v>
      </c>
      <c r="L34" s="41">
        <f>[1]Sheet!H166</f>
        <v>6.9836634907271078</v>
      </c>
      <c r="M34" s="41"/>
    </row>
    <row r="35" spans="1:13">
      <c r="A35" s="63" t="s">
        <v>55</v>
      </c>
      <c r="B35" s="40">
        <f>[1]Sheet!C167</f>
        <v>173960.99462703036</v>
      </c>
      <c r="C35" s="41">
        <f>B35/B$7*100</f>
        <v>12.980479231435599</v>
      </c>
      <c r="D35" s="40">
        <f>[1]Sheet!I167</f>
        <v>465.50400143813056</v>
      </c>
      <c r="E35" s="41">
        <f>[1]Sheet!J167</f>
        <v>0.26759102087003112</v>
      </c>
      <c r="F35" s="40">
        <f t="shared" si="3"/>
        <v>173495.49062559227</v>
      </c>
      <c r="G35" s="41">
        <f t="shared" si="4"/>
        <v>99.73240897913</v>
      </c>
      <c r="I35" s="40">
        <f>[1]Sheet!E167</f>
        <v>168881.44668129183</v>
      </c>
      <c r="J35" s="41">
        <f>[1]Sheet!F167</f>
        <v>97.080065013062836</v>
      </c>
      <c r="K35" s="40">
        <f>[1]Sheet!G167</f>
        <v>4614.0439443004561</v>
      </c>
      <c r="L35" s="41">
        <f>[1]Sheet!H167</f>
        <v>2.6523439660671602</v>
      </c>
      <c r="M35" s="41"/>
    </row>
    <row r="36" spans="1:13">
      <c r="A36" s="10" t="s">
        <v>56</v>
      </c>
      <c r="B36" s="40">
        <f>[1]Sheet!C168</f>
        <v>44257.133411675313</v>
      </c>
      <c r="C36" s="41">
        <f>B36/B$7*100</f>
        <v>3.3023425873414864</v>
      </c>
      <c r="D36" s="40">
        <f>[1]Sheet!I168</f>
        <v>0</v>
      </c>
      <c r="E36" s="41">
        <f>[1]Sheet!J168</f>
        <v>0</v>
      </c>
      <c r="F36" s="40">
        <f t="shared" si="3"/>
        <v>44257.133411675313</v>
      </c>
      <c r="G36" s="41">
        <f t="shared" si="4"/>
        <v>100</v>
      </c>
      <c r="I36" s="40">
        <f>[1]Sheet!E168</f>
        <v>43683.815924249036</v>
      </c>
      <c r="J36" s="41">
        <f>[1]Sheet!F168</f>
        <v>98.704576091511996</v>
      </c>
      <c r="K36" s="40">
        <f>[1]Sheet!G168</f>
        <v>573.31748742627531</v>
      </c>
      <c r="L36" s="41">
        <f>[1]Sheet!H168</f>
        <v>1.2954239084880055</v>
      </c>
      <c r="M36" s="41"/>
    </row>
    <row r="37" spans="1:13">
      <c r="A37" s="10" t="s">
        <v>57</v>
      </c>
      <c r="B37" s="40">
        <f>[1]Sheet!C169</f>
        <v>4742.5386416924293</v>
      </c>
      <c r="C37" s="41">
        <f>B37/B$7*100</f>
        <v>0.35387486990836053</v>
      </c>
      <c r="D37" s="40">
        <f>[1]Sheet!I169</f>
        <v>0</v>
      </c>
      <c r="E37" s="41">
        <f>[1]Sheet!J169</f>
        <v>0</v>
      </c>
      <c r="F37" s="40">
        <f t="shared" si="3"/>
        <v>4742.5386416924284</v>
      </c>
      <c r="G37" s="41">
        <f t="shared" si="4"/>
        <v>99.999999999999972</v>
      </c>
      <c r="I37" s="40">
        <f>[1]Sheet!E169</f>
        <v>4003.3012864137354</v>
      </c>
      <c r="J37" s="41">
        <f>[1]Sheet!F169</f>
        <v>84.412623467525648</v>
      </c>
      <c r="K37" s="40">
        <f>[1]Sheet!G169</f>
        <v>739.23735527869314</v>
      </c>
      <c r="L37" s="41">
        <f>[1]Sheet!H169</f>
        <v>15.587376532474343</v>
      </c>
      <c r="M37" s="41"/>
    </row>
    <row r="38" spans="1:13">
      <c r="A38" s="12"/>
      <c r="B38" s="42"/>
      <c r="C38" s="42"/>
      <c r="D38" s="42"/>
      <c r="E38" s="42"/>
      <c r="F38" s="42"/>
      <c r="G38" s="42"/>
      <c r="H38" s="42"/>
      <c r="I38" s="34"/>
      <c r="J38" s="34"/>
      <c r="K38" s="34"/>
      <c r="L38" s="34"/>
    </row>
    <row r="39" spans="1:13">
      <c r="A39" s="35" t="str">
        <f>Cuadro01!A41</f>
        <v>Fuente: Instituto Nacional de Estadística (INE). XL Encuesta Permanente de Hogares de Propósitos Múltiples, Septiembre 2010.</v>
      </c>
    </row>
    <row r="40" spans="1:13">
      <c r="A40" s="36" t="s">
        <v>58</v>
      </c>
    </row>
    <row r="41" spans="1:13">
      <c r="A41" s="36" t="s">
        <v>65</v>
      </c>
    </row>
  </sheetData>
  <mergeCells count="9">
    <mergeCell ref="A1:L1"/>
    <mergeCell ref="A3:A5"/>
    <mergeCell ref="B3:G3"/>
    <mergeCell ref="I3:L3"/>
    <mergeCell ref="B4:C4"/>
    <mergeCell ref="D4:E4"/>
    <mergeCell ref="F4:G4"/>
    <mergeCell ref="I4:J4"/>
    <mergeCell ref="K4:L4"/>
  </mergeCells>
  <printOptions horizontalCentered="1" verticalCentered="1"/>
  <pageMargins left="0" right="0" top="0" bottom="0" header="0" footer="0"/>
  <pageSetup paperSize="119" firstPageNumber="15" orientation="landscape" useFirstPageNumber="1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1</vt:i4>
      </vt:variant>
    </vt:vector>
  </HeadingPairs>
  <TitlesOfParts>
    <vt:vector size="8" baseType="lpstr">
      <vt:lpstr>Caratula</vt:lpstr>
      <vt:lpstr>Cuadro01</vt:lpstr>
      <vt:lpstr>Cuadro02</vt:lpstr>
      <vt:lpstr>Cuadro03</vt:lpstr>
      <vt:lpstr>Cuadro04</vt:lpstr>
      <vt:lpstr>Cuadro05</vt:lpstr>
      <vt:lpstr>Cuadro06</vt:lpstr>
      <vt:lpstr>Caratula!Área_de_impresión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Wilber</dc:creator>
  <cp:lastModifiedBy>Pablo Meraz</cp:lastModifiedBy>
  <cp:lastPrinted>2011-01-20T20:17:01Z</cp:lastPrinted>
  <dcterms:created xsi:type="dcterms:W3CDTF">2006-11-13T16:32:12Z</dcterms:created>
  <dcterms:modified xsi:type="dcterms:W3CDTF">2011-04-04T19:15:29Z</dcterms:modified>
</cp:coreProperties>
</file>