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480" windowHeight="11640"/>
  </bookViews>
  <sheets>
    <sheet name="titulo" sheetId="6" r:id="rId1"/>
    <sheet name="Cuadro01" sheetId="1" r:id="rId2"/>
    <sheet name="Cuadro02" sheetId="5" r:id="rId3"/>
    <sheet name="Cuadro03" sheetId="4" r:id="rId4"/>
    <sheet name="Cuadro04" sheetId="2" r:id="rId5"/>
  </sheets>
  <externalReferences>
    <externalReference r:id="rId6"/>
  </externalReferences>
  <definedNames>
    <definedName name="Print_Area" localSheetId="0">titulo!$A$1:$I$6</definedName>
  </definedNames>
  <calcPr calcId="125725"/>
</workbook>
</file>

<file path=xl/calcChain.xml><?xml version="1.0" encoding="utf-8"?>
<calcChain xmlns="http://schemas.openxmlformats.org/spreadsheetml/2006/main">
  <c r="U5" i="5"/>
  <c r="S5"/>
  <c r="Q5"/>
  <c r="O5"/>
  <c r="M5"/>
  <c r="K5"/>
  <c r="I5"/>
  <c r="G5"/>
  <c r="E5"/>
  <c r="U31"/>
  <c r="U30"/>
  <c r="U29"/>
  <c r="U28"/>
  <c r="U27"/>
  <c r="U26"/>
  <c r="U23"/>
  <c r="U22"/>
  <c r="U19"/>
  <c r="U18"/>
  <c r="U17"/>
  <c r="U16"/>
  <c r="U15"/>
  <c r="U12"/>
  <c r="U11"/>
  <c r="U10"/>
  <c r="U9"/>
  <c r="U8" s="1"/>
  <c r="S8"/>
  <c r="Q8"/>
  <c r="O8"/>
  <c r="M8"/>
  <c r="K8"/>
  <c r="I8"/>
  <c r="G8"/>
  <c r="E8"/>
  <c r="W11" i="1"/>
  <c r="R5" i="5" l="1"/>
  <c r="P5"/>
  <c r="N5"/>
  <c r="L5"/>
  <c r="J5"/>
  <c r="H5"/>
  <c r="F5"/>
  <c r="S31"/>
  <c r="R31"/>
  <c r="Q31"/>
  <c r="P31"/>
  <c r="O31"/>
  <c r="N31"/>
  <c r="M31"/>
  <c r="L31"/>
  <c r="K31"/>
  <c r="J31"/>
  <c r="I31"/>
  <c r="H31"/>
  <c r="G31"/>
  <c r="F31"/>
  <c r="E31"/>
  <c r="S30"/>
  <c r="R30"/>
  <c r="Q30"/>
  <c r="P30"/>
  <c r="O30"/>
  <c r="N30"/>
  <c r="M30"/>
  <c r="L30"/>
  <c r="K30"/>
  <c r="J30"/>
  <c r="I30"/>
  <c r="H30"/>
  <c r="G30"/>
  <c r="F30"/>
  <c r="E30"/>
  <c r="S29"/>
  <c r="R29"/>
  <c r="Q29"/>
  <c r="P29"/>
  <c r="O29"/>
  <c r="N29"/>
  <c r="M29"/>
  <c r="L29"/>
  <c r="K29"/>
  <c r="J29"/>
  <c r="I29"/>
  <c r="H29"/>
  <c r="G29"/>
  <c r="F29"/>
  <c r="E29"/>
  <c r="S28"/>
  <c r="R28"/>
  <c r="Q28"/>
  <c r="P28"/>
  <c r="O28"/>
  <c r="N28"/>
  <c r="M28"/>
  <c r="L28"/>
  <c r="K28"/>
  <c r="J28"/>
  <c r="I28"/>
  <c r="H28"/>
  <c r="G28"/>
  <c r="F28"/>
  <c r="E28"/>
  <c r="S27"/>
  <c r="R27"/>
  <c r="Q27"/>
  <c r="P27"/>
  <c r="O27"/>
  <c r="N27"/>
  <c r="M27"/>
  <c r="L27"/>
  <c r="K27"/>
  <c r="J27"/>
  <c r="I27"/>
  <c r="H27"/>
  <c r="G27"/>
  <c r="F27"/>
  <c r="E27"/>
  <c r="S26"/>
  <c r="R26"/>
  <c r="Q26"/>
  <c r="P26"/>
  <c r="O26"/>
  <c r="N26"/>
  <c r="M26"/>
  <c r="L26"/>
  <c r="K26"/>
  <c r="J26"/>
  <c r="I26"/>
  <c r="H26"/>
  <c r="G26"/>
  <c r="F26"/>
  <c r="E26"/>
  <c r="S23"/>
  <c r="R23"/>
  <c r="Q23"/>
  <c r="P23"/>
  <c r="O23"/>
  <c r="N23"/>
  <c r="M23"/>
  <c r="L23"/>
  <c r="K23"/>
  <c r="J23"/>
  <c r="I23"/>
  <c r="H23"/>
  <c r="G23"/>
  <c r="F23"/>
  <c r="E23"/>
  <c r="S22"/>
  <c r="R22"/>
  <c r="Q22"/>
  <c r="P22"/>
  <c r="O22"/>
  <c r="N22"/>
  <c r="M22"/>
  <c r="L22"/>
  <c r="K22"/>
  <c r="J22"/>
  <c r="I22"/>
  <c r="H22"/>
  <c r="G22"/>
  <c r="F22"/>
  <c r="E22"/>
  <c r="S19"/>
  <c r="R19"/>
  <c r="Q19"/>
  <c r="P19"/>
  <c r="O19"/>
  <c r="N19"/>
  <c r="M19"/>
  <c r="L19"/>
  <c r="K19"/>
  <c r="J19"/>
  <c r="I19"/>
  <c r="H19"/>
  <c r="G19"/>
  <c r="F19"/>
  <c r="E19"/>
  <c r="S18"/>
  <c r="R18"/>
  <c r="Q18"/>
  <c r="P18"/>
  <c r="O18"/>
  <c r="N18"/>
  <c r="M18"/>
  <c r="L18"/>
  <c r="K18"/>
  <c r="J18"/>
  <c r="I18"/>
  <c r="H18"/>
  <c r="G18"/>
  <c r="F18"/>
  <c r="E18"/>
  <c r="S17"/>
  <c r="R17"/>
  <c r="Q17"/>
  <c r="P17"/>
  <c r="O17"/>
  <c r="N17"/>
  <c r="M17"/>
  <c r="L17"/>
  <c r="K17"/>
  <c r="J17"/>
  <c r="I17"/>
  <c r="H17"/>
  <c r="G17"/>
  <c r="F17"/>
  <c r="E17"/>
  <c r="S16"/>
  <c r="R16"/>
  <c r="Q16"/>
  <c r="P16"/>
  <c r="O16"/>
  <c r="N16"/>
  <c r="M16"/>
  <c r="L16"/>
  <c r="K16"/>
  <c r="J16"/>
  <c r="I16"/>
  <c r="H16"/>
  <c r="G16"/>
  <c r="F16"/>
  <c r="E16"/>
  <c r="S15"/>
  <c r="R15"/>
  <c r="Q15"/>
  <c r="P15"/>
  <c r="O15"/>
  <c r="N15"/>
  <c r="M15"/>
  <c r="L15"/>
  <c r="K15"/>
  <c r="J15"/>
  <c r="I15"/>
  <c r="H15"/>
  <c r="G15"/>
  <c r="F15"/>
  <c r="E15"/>
  <c r="S12"/>
  <c r="R12"/>
  <c r="Q12"/>
  <c r="P12"/>
  <c r="O12"/>
  <c r="N12"/>
  <c r="M12"/>
  <c r="L12"/>
  <c r="K12"/>
  <c r="J12"/>
  <c r="I12"/>
  <c r="H12"/>
  <c r="G12"/>
  <c r="F12"/>
  <c r="E12"/>
  <c r="S11"/>
  <c r="R11"/>
  <c r="Q11"/>
  <c r="P11"/>
  <c r="O11"/>
  <c r="N11"/>
  <c r="M11"/>
  <c r="L11"/>
  <c r="K11"/>
  <c r="J11"/>
  <c r="I11"/>
  <c r="H11"/>
  <c r="G11"/>
  <c r="F11"/>
  <c r="E11"/>
  <c r="S10"/>
  <c r="R10"/>
  <c r="Q10"/>
  <c r="P10"/>
  <c r="O10"/>
  <c r="N10"/>
  <c r="M10"/>
  <c r="L10"/>
  <c r="K10"/>
  <c r="J10"/>
  <c r="I10"/>
  <c r="H10"/>
  <c r="G10"/>
  <c r="F10"/>
  <c r="E10"/>
  <c r="S9"/>
  <c r="R9"/>
  <c r="Q9"/>
  <c r="P9"/>
  <c r="O9"/>
  <c r="N9"/>
  <c r="M9"/>
  <c r="L9"/>
  <c r="K9"/>
  <c r="J9"/>
  <c r="I9"/>
  <c r="H9"/>
  <c r="G9"/>
  <c r="F9"/>
  <c r="E9"/>
  <c r="R8"/>
  <c r="P8"/>
  <c r="N8"/>
  <c r="L8"/>
  <c r="J8"/>
  <c r="H8"/>
  <c r="F8"/>
  <c r="S31" i="4"/>
  <c r="R31"/>
  <c r="S30"/>
  <c r="R30"/>
  <c r="S29"/>
  <c r="R29"/>
  <c r="S28"/>
  <c r="R28"/>
  <c r="S27"/>
  <c r="R27"/>
  <c r="S26"/>
  <c r="R26"/>
  <c r="S23"/>
  <c r="R23"/>
  <c r="S22"/>
  <c r="R22"/>
  <c r="S19"/>
  <c r="R19"/>
  <c r="S18"/>
  <c r="R18"/>
  <c r="S17"/>
  <c r="R17"/>
  <c r="S16"/>
  <c r="R16"/>
  <c r="S15"/>
  <c r="R15"/>
  <c r="S12"/>
  <c r="R12"/>
  <c r="S11"/>
  <c r="R11"/>
  <c r="S10"/>
  <c r="R10"/>
  <c r="S9"/>
  <c r="R9"/>
  <c r="R8"/>
  <c r="R5"/>
  <c r="A40" i="2"/>
  <c r="A32" i="4"/>
  <c r="A32" i="5"/>
  <c r="V34" i="1"/>
  <c r="V33"/>
  <c r="V32"/>
  <c r="V31"/>
  <c r="V30"/>
  <c r="V29"/>
  <c r="V26"/>
  <c r="V25"/>
  <c r="V22"/>
  <c r="V21"/>
  <c r="V20"/>
  <c r="V19"/>
  <c r="V18"/>
  <c r="V15"/>
  <c r="V14"/>
  <c r="V13"/>
  <c r="V12"/>
  <c r="V11"/>
  <c r="V8"/>
  <c r="T34"/>
  <c r="T33"/>
  <c r="T32"/>
  <c r="T31"/>
  <c r="T30"/>
  <c r="T29"/>
  <c r="T26"/>
  <c r="T25"/>
  <c r="T22"/>
  <c r="T21"/>
  <c r="T20"/>
  <c r="T19"/>
  <c r="T18"/>
  <c r="T15"/>
  <c r="T14"/>
  <c r="T13"/>
  <c r="T12"/>
  <c r="T11"/>
  <c r="T8"/>
  <c r="U34"/>
  <c r="U33"/>
  <c r="U32"/>
  <c r="U31"/>
  <c r="U30"/>
  <c r="U29"/>
  <c r="U26"/>
  <c r="U25"/>
  <c r="U22"/>
  <c r="U21"/>
  <c r="U20"/>
  <c r="U19"/>
  <c r="U18"/>
  <c r="U15"/>
  <c r="U14"/>
  <c r="U13"/>
  <c r="U12"/>
  <c r="P5" i="4"/>
  <c r="N5"/>
  <c r="L5"/>
  <c r="J5"/>
  <c r="H5"/>
  <c r="F5"/>
  <c r="D5"/>
  <c r="B5"/>
  <c r="B8" i="1"/>
  <c r="D5" i="5"/>
  <c r="R8" i="1"/>
  <c r="P8"/>
  <c r="N8"/>
  <c r="L8"/>
  <c r="J8"/>
  <c r="H8"/>
  <c r="F8"/>
  <c r="G8" s="1"/>
  <c r="D8"/>
  <c r="P8" i="4"/>
  <c r="Q8" s="1"/>
  <c r="N8"/>
  <c r="O8" s="1"/>
  <c r="L8"/>
  <c r="M8" s="1"/>
  <c r="J8"/>
  <c r="K8" s="1"/>
  <c r="H8"/>
  <c r="I8" s="1"/>
  <c r="F8"/>
  <c r="G8" s="1"/>
  <c r="D8"/>
  <c r="E8" s="1"/>
  <c r="B8"/>
  <c r="C8" s="1"/>
  <c r="B11" i="1"/>
  <c r="D8" i="5"/>
  <c r="R11" i="1"/>
  <c r="P11"/>
  <c r="N11"/>
  <c r="O11" s="1"/>
  <c r="L11"/>
  <c r="J11"/>
  <c r="K11" s="1"/>
  <c r="H11"/>
  <c r="F11"/>
  <c r="G11" s="1"/>
  <c r="D11"/>
  <c r="D15" i="5"/>
  <c r="B18" i="1"/>
  <c r="D16" i="5"/>
  <c r="B19" i="1"/>
  <c r="D17" i="5"/>
  <c r="B20" i="1"/>
  <c r="D18" i="5"/>
  <c r="B21" i="1"/>
  <c r="D19" i="5"/>
  <c r="B22" i="1"/>
  <c r="D22" i="5"/>
  <c r="B25" i="1"/>
  <c r="D23" i="5"/>
  <c r="B26" i="1"/>
  <c r="D26" i="5"/>
  <c r="B29" i="1"/>
  <c r="D27" i="5"/>
  <c r="B30" i="1"/>
  <c r="D28" i="5"/>
  <c r="B31" i="1"/>
  <c r="D29" i="5"/>
  <c r="B32" i="1"/>
  <c r="D30" i="5"/>
  <c r="B33" i="1"/>
  <c r="D31" i="5"/>
  <c r="B34" i="1"/>
  <c r="D12" i="5"/>
  <c r="B15" i="1"/>
  <c r="D11" i="5"/>
  <c r="B14" i="1"/>
  <c r="D10" i="5"/>
  <c r="B13" i="1"/>
  <c r="D9" i="5"/>
  <c r="B12" i="1"/>
  <c r="C39" i="2"/>
  <c r="B39"/>
  <c r="C38"/>
  <c r="B38"/>
  <c r="C37"/>
  <c r="B37"/>
  <c r="C36"/>
  <c r="B36"/>
  <c r="C35"/>
  <c r="B35"/>
  <c r="C32"/>
  <c r="B32"/>
  <c r="C31"/>
  <c r="B31"/>
  <c r="C30"/>
  <c r="B30"/>
  <c r="C29"/>
  <c r="C6"/>
  <c r="D6" s="1"/>
  <c r="B29"/>
  <c r="C28"/>
  <c r="B28"/>
  <c r="C27"/>
  <c r="B27"/>
  <c r="C24"/>
  <c r="D24" s="1"/>
  <c r="B24"/>
  <c r="C23"/>
  <c r="D23" s="1"/>
  <c r="B23"/>
  <c r="C20"/>
  <c r="D20" s="1"/>
  <c r="B20"/>
  <c r="C19"/>
  <c r="D19" s="1"/>
  <c r="B19"/>
  <c r="C18"/>
  <c r="D18" s="1"/>
  <c r="B18"/>
  <c r="C17"/>
  <c r="D17" s="1"/>
  <c r="B17"/>
  <c r="C16"/>
  <c r="D16" s="1"/>
  <c r="B16"/>
  <c r="C13"/>
  <c r="D13" s="1"/>
  <c r="B13"/>
  <c r="C12"/>
  <c r="D12" s="1"/>
  <c r="B12"/>
  <c r="C11"/>
  <c r="D11" s="1"/>
  <c r="B11"/>
  <c r="C10"/>
  <c r="D10" s="1"/>
  <c r="B10"/>
  <c r="C9"/>
  <c r="B9"/>
  <c r="B6"/>
  <c r="E6" s="1"/>
  <c r="F6"/>
  <c r="G6"/>
  <c r="H6"/>
  <c r="I6"/>
  <c r="J6"/>
  <c r="K6"/>
  <c r="L6"/>
  <c r="M6"/>
  <c r="F9"/>
  <c r="G9"/>
  <c r="H9"/>
  <c r="I9"/>
  <c r="J9"/>
  <c r="K9"/>
  <c r="L9"/>
  <c r="M9"/>
  <c r="F10"/>
  <c r="G10"/>
  <c r="H10"/>
  <c r="I10"/>
  <c r="J10"/>
  <c r="K10"/>
  <c r="L10"/>
  <c r="M10"/>
  <c r="F11"/>
  <c r="G11"/>
  <c r="H11"/>
  <c r="I11"/>
  <c r="J11"/>
  <c r="K11"/>
  <c r="L11"/>
  <c r="M11"/>
  <c r="F12"/>
  <c r="G12"/>
  <c r="H12"/>
  <c r="I12"/>
  <c r="J12"/>
  <c r="K12"/>
  <c r="L12"/>
  <c r="M12"/>
  <c r="F13"/>
  <c r="G13"/>
  <c r="H13"/>
  <c r="I13"/>
  <c r="J13"/>
  <c r="K13"/>
  <c r="L13"/>
  <c r="M13"/>
  <c r="F16"/>
  <c r="G16"/>
  <c r="H16"/>
  <c r="I16"/>
  <c r="J16"/>
  <c r="K16"/>
  <c r="L16"/>
  <c r="M16"/>
  <c r="F17"/>
  <c r="G17"/>
  <c r="H17"/>
  <c r="I17"/>
  <c r="J17"/>
  <c r="K17"/>
  <c r="L17"/>
  <c r="M17"/>
  <c r="F18"/>
  <c r="G18"/>
  <c r="H18"/>
  <c r="I18"/>
  <c r="J18"/>
  <c r="K18"/>
  <c r="L18"/>
  <c r="M18"/>
  <c r="F19"/>
  <c r="G19"/>
  <c r="H19"/>
  <c r="I19"/>
  <c r="J19"/>
  <c r="K19"/>
  <c r="L19"/>
  <c r="M19"/>
  <c r="F20"/>
  <c r="G20"/>
  <c r="H20"/>
  <c r="I20"/>
  <c r="J20"/>
  <c r="K20"/>
  <c r="L20"/>
  <c r="M20"/>
  <c r="F23"/>
  <c r="G23"/>
  <c r="H23"/>
  <c r="I23"/>
  <c r="J23"/>
  <c r="K23"/>
  <c r="L23"/>
  <c r="M23"/>
  <c r="F24"/>
  <c r="G24"/>
  <c r="H24"/>
  <c r="I24"/>
  <c r="J24"/>
  <c r="K24"/>
  <c r="L24"/>
  <c r="M24"/>
  <c r="F27"/>
  <c r="G27"/>
  <c r="H27"/>
  <c r="I27"/>
  <c r="J27"/>
  <c r="K27"/>
  <c r="L27"/>
  <c r="M27"/>
  <c r="F28"/>
  <c r="G28"/>
  <c r="H28"/>
  <c r="I28"/>
  <c r="J28"/>
  <c r="K28"/>
  <c r="L28"/>
  <c r="M28"/>
  <c r="F29"/>
  <c r="G29"/>
  <c r="H29"/>
  <c r="I29"/>
  <c r="J29"/>
  <c r="K29"/>
  <c r="L29"/>
  <c r="M29"/>
  <c r="F30"/>
  <c r="G30"/>
  <c r="H30"/>
  <c r="I30"/>
  <c r="J30"/>
  <c r="K30"/>
  <c r="L30"/>
  <c r="M30"/>
  <c r="F31"/>
  <c r="G31"/>
  <c r="H31"/>
  <c r="I31"/>
  <c r="J31"/>
  <c r="K31"/>
  <c r="L31"/>
  <c r="M31"/>
  <c r="F32"/>
  <c r="G32"/>
  <c r="H32"/>
  <c r="I32"/>
  <c r="J32"/>
  <c r="K32"/>
  <c r="L32"/>
  <c r="M32"/>
  <c r="F35"/>
  <c r="G35"/>
  <c r="H35"/>
  <c r="I35"/>
  <c r="J35"/>
  <c r="K35"/>
  <c r="L35"/>
  <c r="M35"/>
  <c r="F36"/>
  <c r="G36"/>
  <c r="H36"/>
  <c r="I36"/>
  <c r="J36"/>
  <c r="K36"/>
  <c r="L36"/>
  <c r="M36"/>
  <c r="F37"/>
  <c r="G37"/>
  <c r="H37"/>
  <c r="I37"/>
  <c r="J37"/>
  <c r="K37"/>
  <c r="L37"/>
  <c r="M37"/>
  <c r="F38"/>
  <c r="G38"/>
  <c r="H38"/>
  <c r="I38"/>
  <c r="J38"/>
  <c r="K38"/>
  <c r="L38"/>
  <c r="M38"/>
  <c r="F39"/>
  <c r="G39"/>
  <c r="H39"/>
  <c r="I39"/>
  <c r="J39"/>
  <c r="K39"/>
  <c r="L39"/>
  <c r="M39"/>
  <c r="C5" i="5"/>
  <c r="B9" i="4"/>
  <c r="C9"/>
  <c r="D9"/>
  <c r="E9"/>
  <c r="F9"/>
  <c r="G9"/>
  <c r="H9"/>
  <c r="I9"/>
  <c r="J9"/>
  <c r="K9"/>
  <c r="L9"/>
  <c r="M9"/>
  <c r="N9"/>
  <c r="O9"/>
  <c r="P9"/>
  <c r="Q9"/>
  <c r="B10"/>
  <c r="C10"/>
  <c r="D10"/>
  <c r="E10"/>
  <c r="F10"/>
  <c r="G10"/>
  <c r="H10"/>
  <c r="I10"/>
  <c r="J10"/>
  <c r="K10"/>
  <c r="L10"/>
  <c r="M10"/>
  <c r="N10"/>
  <c r="O10"/>
  <c r="P10"/>
  <c r="Q10"/>
  <c r="B11"/>
  <c r="C11"/>
  <c r="D11"/>
  <c r="E11"/>
  <c r="F11"/>
  <c r="G11"/>
  <c r="H11"/>
  <c r="I11"/>
  <c r="J11"/>
  <c r="K11"/>
  <c r="L11"/>
  <c r="M11"/>
  <c r="N11"/>
  <c r="O11"/>
  <c r="P11"/>
  <c r="Q11"/>
  <c r="B12"/>
  <c r="C12"/>
  <c r="D12"/>
  <c r="E12"/>
  <c r="F12"/>
  <c r="G12"/>
  <c r="H12"/>
  <c r="I12"/>
  <c r="J12"/>
  <c r="K12"/>
  <c r="L12"/>
  <c r="M12"/>
  <c r="N12"/>
  <c r="O12"/>
  <c r="P12"/>
  <c r="Q12"/>
  <c r="B15"/>
  <c r="C15"/>
  <c r="D15"/>
  <c r="E15"/>
  <c r="F15"/>
  <c r="G15"/>
  <c r="H15"/>
  <c r="I15"/>
  <c r="J15"/>
  <c r="K15"/>
  <c r="L15"/>
  <c r="M15"/>
  <c r="N15"/>
  <c r="O15"/>
  <c r="P15"/>
  <c r="Q15"/>
  <c r="B16"/>
  <c r="C16"/>
  <c r="D16"/>
  <c r="E16"/>
  <c r="F16"/>
  <c r="G16"/>
  <c r="H16"/>
  <c r="I16"/>
  <c r="J16"/>
  <c r="K16"/>
  <c r="L16"/>
  <c r="M16"/>
  <c r="N16"/>
  <c r="O16"/>
  <c r="P16"/>
  <c r="Q16"/>
  <c r="B17"/>
  <c r="C17"/>
  <c r="D17"/>
  <c r="E17"/>
  <c r="F17"/>
  <c r="G17"/>
  <c r="H17"/>
  <c r="I17"/>
  <c r="J17"/>
  <c r="K17"/>
  <c r="L17"/>
  <c r="M17"/>
  <c r="N17"/>
  <c r="O17"/>
  <c r="P17"/>
  <c r="Q17"/>
  <c r="B18"/>
  <c r="C18"/>
  <c r="D18"/>
  <c r="E18"/>
  <c r="F18"/>
  <c r="G18"/>
  <c r="H18"/>
  <c r="I18"/>
  <c r="J18"/>
  <c r="K18"/>
  <c r="L18"/>
  <c r="M18"/>
  <c r="N18"/>
  <c r="O18"/>
  <c r="P18"/>
  <c r="Q18"/>
  <c r="B19"/>
  <c r="C19"/>
  <c r="D19"/>
  <c r="E19"/>
  <c r="F19"/>
  <c r="G19"/>
  <c r="H19"/>
  <c r="I19"/>
  <c r="J19"/>
  <c r="K19"/>
  <c r="L19"/>
  <c r="M19"/>
  <c r="N19"/>
  <c r="O19"/>
  <c r="P19"/>
  <c r="Q19"/>
  <c r="B22"/>
  <c r="C22"/>
  <c r="D22"/>
  <c r="E22"/>
  <c r="F22"/>
  <c r="G22"/>
  <c r="H22"/>
  <c r="I22"/>
  <c r="J22"/>
  <c r="K22"/>
  <c r="L22"/>
  <c r="M22"/>
  <c r="N22"/>
  <c r="O22"/>
  <c r="P22"/>
  <c r="Q22"/>
  <c r="B23"/>
  <c r="C23"/>
  <c r="D23"/>
  <c r="E23"/>
  <c r="F23"/>
  <c r="G23"/>
  <c r="H23"/>
  <c r="I23"/>
  <c r="J23"/>
  <c r="K23"/>
  <c r="L23"/>
  <c r="M23"/>
  <c r="N23"/>
  <c r="O23"/>
  <c r="P23"/>
  <c r="Q23"/>
  <c r="B26"/>
  <c r="C26"/>
  <c r="D26"/>
  <c r="E26"/>
  <c r="F26"/>
  <c r="G26"/>
  <c r="H26"/>
  <c r="I26"/>
  <c r="J26"/>
  <c r="K26"/>
  <c r="L26"/>
  <c r="M26"/>
  <c r="N26"/>
  <c r="O26"/>
  <c r="P26"/>
  <c r="Q26"/>
  <c r="B27"/>
  <c r="C27"/>
  <c r="D27"/>
  <c r="E27"/>
  <c r="F27"/>
  <c r="G27"/>
  <c r="H27"/>
  <c r="I27"/>
  <c r="J27"/>
  <c r="K27"/>
  <c r="L27"/>
  <c r="M27"/>
  <c r="N27"/>
  <c r="O27"/>
  <c r="P27"/>
  <c r="Q27"/>
  <c r="B28"/>
  <c r="C28"/>
  <c r="D28"/>
  <c r="E28"/>
  <c r="F28"/>
  <c r="G28"/>
  <c r="H28"/>
  <c r="I28"/>
  <c r="J28"/>
  <c r="K28"/>
  <c r="L28"/>
  <c r="M28"/>
  <c r="N28"/>
  <c r="O28"/>
  <c r="P28"/>
  <c r="Q28"/>
  <c r="B29"/>
  <c r="C29"/>
  <c r="D29"/>
  <c r="E29"/>
  <c r="F29"/>
  <c r="G29"/>
  <c r="H29"/>
  <c r="I29"/>
  <c r="J29"/>
  <c r="K29"/>
  <c r="L29"/>
  <c r="M29"/>
  <c r="N29"/>
  <c r="O29"/>
  <c r="P29"/>
  <c r="Q29"/>
  <c r="B30"/>
  <c r="C30"/>
  <c r="D30"/>
  <c r="E30"/>
  <c r="F30"/>
  <c r="G30"/>
  <c r="H30"/>
  <c r="I30"/>
  <c r="J30"/>
  <c r="K30"/>
  <c r="L30"/>
  <c r="M30"/>
  <c r="N30"/>
  <c r="O30"/>
  <c r="P30"/>
  <c r="Q30"/>
  <c r="B31"/>
  <c r="C31"/>
  <c r="D31"/>
  <c r="E31"/>
  <c r="F31"/>
  <c r="G31"/>
  <c r="H31"/>
  <c r="I31"/>
  <c r="J31"/>
  <c r="K31"/>
  <c r="L31"/>
  <c r="M31"/>
  <c r="N31"/>
  <c r="O31"/>
  <c r="P31"/>
  <c r="Q31"/>
  <c r="C8" i="1"/>
  <c r="C12"/>
  <c r="D12"/>
  <c r="E12"/>
  <c r="F12"/>
  <c r="G12"/>
  <c r="H12"/>
  <c r="I12"/>
  <c r="J12"/>
  <c r="K12"/>
  <c r="L12"/>
  <c r="M12"/>
  <c r="N12"/>
  <c r="O12"/>
  <c r="P12"/>
  <c r="Q12"/>
  <c r="R12"/>
  <c r="S12"/>
  <c r="W12"/>
  <c r="C13"/>
  <c r="D13"/>
  <c r="E13"/>
  <c r="F13"/>
  <c r="G13"/>
  <c r="H13"/>
  <c r="I13"/>
  <c r="J13"/>
  <c r="K13"/>
  <c r="L13"/>
  <c r="M13"/>
  <c r="N13"/>
  <c r="O13"/>
  <c r="P13"/>
  <c r="Q13"/>
  <c r="R13"/>
  <c r="S13"/>
  <c r="W13"/>
  <c r="C14"/>
  <c r="D14"/>
  <c r="E14"/>
  <c r="F14"/>
  <c r="G14"/>
  <c r="H14"/>
  <c r="I14"/>
  <c r="J14"/>
  <c r="K14"/>
  <c r="L14"/>
  <c r="M14"/>
  <c r="N14"/>
  <c r="O14"/>
  <c r="P14"/>
  <c r="Q14"/>
  <c r="R14"/>
  <c r="S14"/>
  <c r="W14"/>
  <c r="C15"/>
  <c r="D15"/>
  <c r="E15"/>
  <c r="F15"/>
  <c r="G15"/>
  <c r="H15"/>
  <c r="I15"/>
  <c r="J15"/>
  <c r="K15"/>
  <c r="L15"/>
  <c r="M15"/>
  <c r="N15"/>
  <c r="O15"/>
  <c r="P15"/>
  <c r="Q15"/>
  <c r="R15"/>
  <c r="S15"/>
  <c r="W15"/>
  <c r="C18"/>
  <c r="D18"/>
  <c r="E18"/>
  <c r="F18"/>
  <c r="G18"/>
  <c r="H18"/>
  <c r="I18"/>
  <c r="J18"/>
  <c r="K18"/>
  <c r="L18"/>
  <c r="M18"/>
  <c r="N18"/>
  <c r="O18"/>
  <c r="P18"/>
  <c r="Q18"/>
  <c r="R18"/>
  <c r="S18"/>
  <c r="W18"/>
  <c r="C19"/>
  <c r="D19"/>
  <c r="E19"/>
  <c r="F19"/>
  <c r="G19"/>
  <c r="H19"/>
  <c r="I19"/>
  <c r="J19"/>
  <c r="K19"/>
  <c r="L19"/>
  <c r="M19"/>
  <c r="N19"/>
  <c r="O19"/>
  <c r="P19"/>
  <c r="Q19"/>
  <c r="R19"/>
  <c r="S19"/>
  <c r="W19"/>
  <c r="C20"/>
  <c r="D20"/>
  <c r="E20"/>
  <c r="F20"/>
  <c r="G20"/>
  <c r="H20"/>
  <c r="I20"/>
  <c r="J20"/>
  <c r="K20"/>
  <c r="L20"/>
  <c r="M20"/>
  <c r="N20"/>
  <c r="O20"/>
  <c r="P20"/>
  <c r="Q20"/>
  <c r="R20"/>
  <c r="S20"/>
  <c r="W20"/>
  <c r="C21"/>
  <c r="D21"/>
  <c r="E21"/>
  <c r="F21"/>
  <c r="G21"/>
  <c r="H21"/>
  <c r="I21"/>
  <c r="J21"/>
  <c r="K21"/>
  <c r="L21"/>
  <c r="M21"/>
  <c r="N21"/>
  <c r="O21"/>
  <c r="P21"/>
  <c r="Q21"/>
  <c r="R21"/>
  <c r="S21"/>
  <c r="W21"/>
  <c r="C22"/>
  <c r="D22"/>
  <c r="E22"/>
  <c r="F22"/>
  <c r="G22"/>
  <c r="H22"/>
  <c r="I22"/>
  <c r="J22"/>
  <c r="K22"/>
  <c r="L22"/>
  <c r="M22"/>
  <c r="N22"/>
  <c r="O22"/>
  <c r="P22"/>
  <c r="Q22"/>
  <c r="R22"/>
  <c r="S22"/>
  <c r="W22"/>
  <c r="C25"/>
  <c r="D25"/>
  <c r="E25"/>
  <c r="F25"/>
  <c r="G25"/>
  <c r="H25"/>
  <c r="I25"/>
  <c r="J25"/>
  <c r="K25"/>
  <c r="L25"/>
  <c r="M25"/>
  <c r="N25"/>
  <c r="O25"/>
  <c r="P25"/>
  <c r="Q25"/>
  <c r="R25"/>
  <c r="S25"/>
  <c r="W25"/>
  <c r="C26"/>
  <c r="D26"/>
  <c r="E26"/>
  <c r="F26"/>
  <c r="G26"/>
  <c r="H26"/>
  <c r="I26"/>
  <c r="J26"/>
  <c r="K26"/>
  <c r="L26"/>
  <c r="M26"/>
  <c r="N26"/>
  <c r="O26"/>
  <c r="P26"/>
  <c r="Q26"/>
  <c r="R26"/>
  <c r="S26"/>
  <c r="W26"/>
  <c r="C29"/>
  <c r="D29"/>
  <c r="E29"/>
  <c r="F29"/>
  <c r="G29"/>
  <c r="H29"/>
  <c r="I29"/>
  <c r="J29"/>
  <c r="K29"/>
  <c r="L29"/>
  <c r="M29"/>
  <c r="N29"/>
  <c r="O29"/>
  <c r="P29"/>
  <c r="Q29"/>
  <c r="R29"/>
  <c r="S29"/>
  <c r="W29"/>
  <c r="C30"/>
  <c r="D30"/>
  <c r="E30"/>
  <c r="F30"/>
  <c r="G30"/>
  <c r="H30"/>
  <c r="I30"/>
  <c r="J30"/>
  <c r="K30"/>
  <c r="L30"/>
  <c r="M30"/>
  <c r="N30"/>
  <c r="O30"/>
  <c r="P30"/>
  <c r="Q30"/>
  <c r="R30"/>
  <c r="S30"/>
  <c r="W30"/>
  <c r="C31"/>
  <c r="D31"/>
  <c r="E31"/>
  <c r="F31"/>
  <c r="G31"/>
  <c r="H31"/>
  <c r="I31"/>
  <c r="J31"/>
  <c r="K31"/>
  <c r="L31"/>
  <c r="M31"/>
  <c r="N31"/>
  <c r="O31"/>
  <c r="P31"/>
  <c r="Q31"/>
  <c r="R31"/>
  <c r="S31"/>
  <c r="W31"/>
  <c r="C32"/>
  <c r="D32"/>
  <c r="E32"/>
  <c r="F32"/>
  <c r="G32"/>
  <c r="H32"/>
  <c r="I32"/>
  <c r="J32"/>
  <c r="K32"/>
  <c r="L32"/>
  <c r="M32"/>
  <c r="N32"/>
  <c r="O32"/>
  <c r="P32"/>
  <c r="Q32"/>
  <c r="R32"/>
  <c r="S32"/>
  <c r="W32"/>
  <c r="C33"/>
  <c r="D33"/>
  <c r="E33"/>
  <c r="F33"/>
  <c r="G33"/>
  <c r="H33"/>
  <c r="I33"/>
  <c r="J33"/>
  <c r="K33"/>
  <c r="L33"/>
  <c r="M33"/>
  <c r="N33"/>
  <c r="O33"/>
  <c r="P33"/>
  <c r="Q33"/>
  <c r="R33"/>
  <c r="S33"/>
  <c r="W33"/>
  <c r="C34"/>
  <c r="D34"/>
  <c r="E34"/>
  <c r="F34"/>
  <c r="G34"/>
  <c r="H34"/>
  <c r="I34"/>
  <c r="J34"/>
  <c r="K34"/>
  <c r="L34"/>
  <c r="M34"/>
  <c r="N34"/>
  <c r="O34"/>
  <c r="P34"/>
  <c r="Q34"/>
  <c r="R34"/>
  <c r="S34"/>
  <c r="W34"/>
  <c r="D31" i="2"/>
  <c r="D36"/>
  <c r="D38"/>
  <c r="U11" i="1"/>
  <c r="E12" i="2"/>
  <c r="E17"/>
  <c r="E27"/>
  <c r="E10"/>
  <c r="E11"/>
  <c r="E16"/>
  <c r="E19"/>
  <c r="C11" i="1"/>
  <c r="E9" i="2"/>
  <c r="E24"/>
  <c r="D32"/>
  <c r="D37"/>
  <c r="E18"/>
  <c r="E20"/>
  <c r="E23"/>
  <c r="E30"/>
  <c r="E31"/>
  <c r="D35"/>
  <c r="D30"/>
  <c r="D39"/>
  <c r="D9"/>
  <c r="E13"/>
  <c r="E29"/>
  <c r="E35"/>
  <c r="E36"/>
  <c r="E28"/>
  <c r="D29"/>
  <c r="E38"/>
  <c r="U8" i="1"/>
  <c r="I5" i="4"/>
  <c r="K5"/>
  <c r="M5"/>
  <c r="T5" i="5"/>
  <c r="B5" s="1"/>
  <c r="T12"/>
  <c r="B12" s="1"/>
  <c r="T31"/>
  <c r="B31" s="1"/>
  <c r="T22"/>
  <c r="B22" s="1"/>
  <c r="T19"/>
  <c r="B19" s="1"/>
  <c r="E32" i="2"/>
  <c r="T11" i="5"/>
  <c r="B11" s="1"/>
  <c r="T29"/>
  <c r="B29" s="1"/>
  <c r="T23"/>
  <c r="B23" s="1"/>
  <c r="T17"/>
  <c r="B17" s="1"/>
  <c r="Q5" i="4"/>
  <c r="T28" i="5"/>
  <c r="B28" s="1"/>
  <c r="E37" i="2"/>
  <c r="D27"/>
  <c r="D28"/>
  <c r="T9" i="5"/>
  <c r="B9" s="1"/>
  <c r="T15"/>
  <c r="B15" s="1"/>
  <c r="E11" i="1"/>
  <c r="I11"/>
  <c r="M11"/>
  <c r="Q11"/>
  <c r="T8" i="5"/>
  <c r="B8" s="1"/>
  <c r="W8" i="1"/>
  <c r="T30" i="5"/>
  <c r="B30" s="1"/>
  <c r="T16"/>
  <c r="B16" s="1"/>
  <c r="G5" i="4"/>
  <c r="K8" i="1"/>
  <c r="O8"/>
  <c r="S8"/>
  <c r="S5" i="4"/>
  <c r="E5"/>
  <c r="T27" i="5" l="1"/>
  <c r="B27" s="1"/>
  <c r="E39" i="2"/>
  <c r="T10" i="5"/>
  <c r="C30"/>
  <c r="C12"/>
  <c r="C16"/>
  <c r="C27"/>
  <c r="E8" i="1"/>
  <c r="I8"/>
  <c r="M8"/>
  <c r="Q8"/>
  <c r="S8" i="4"/>
  <c r="C28" i="5"/>
  <c r="C8"/>
  <c r="T18"/>
  <c r="B18" s="1"/>
  <c r="C18" s="1"/>
  <c r="C11"/>
  <c r="C15"/>
  <c r="T26"/>
  <c r="B26" s="1"/>
  <c r="C26" s="1"/>
  <c r="S11" i="1"/>
  <c r="O5" i="4"/>
  <c r="C5" s="1"/>
  <c r="C29" i="5"/>
  <c r="C17"/>
  <c r="C22"/>
  <c r="C23"/>
  <c r="C19"/>
  <c r="C31"/>
  <c r="B10"/>
  <c r="C10" s="1"/>
  <c r="C9"/>
</calcChain>
</file>

<file path=xl/sharedStrings.xml><?xml version="1.0" encoding="utf-8"?>
<sst xmlns="http://schemas.openxmlformats.org/spreadsheetml/2006/main" count="221" uniqueCount="79">
  <si>
    <t>Categorias</t>
  </si>
  <si>
    <t>Total</t>
  </si>
  <si>
    <t>Dominio</t>
  </si>
  <si>
    <t>No</t>
  </si>
  <si>
    <t>% /1</t>
  </si>
  <si>
    <t>Servicio publico</t>
  </si>
  <si>
    <t>Servicio privado</t>
  </si>
  <si>
    <t>Pozo malacate</t>
  </si>
  <si>
    <t>Pozo con bomba</t>
  </si>
  <si>
    <t>Rio,riachuelo,manantial</t>
  </si>
  <si>
    <t>Carro cisterna</t>
  </si>
  <si>
    <t>Pick-up con dron o barril</t>
  </si>
  <si>
    <t>Llave pública comunitaria</t>
  </si>
  <si>
    <t>Otro</t>
  </si>
  <si>
    <t>Inodoro conectado a alcantarilla</t>
  </si>
  <si>
    <t>Inodoro conectado a pozo septico</t>
  </si>
  <si>
    <t>Inodoro con desague a rio, laguna o mar</t>
  </si>
  <si>
    <t>Letrina con descarga a rio, laguna o mar</t>
  </si>
  <si>
    <t>Letrina con cierre hidraulico</t>
  </si>
  <si>
    <t>Letrina con pozo septico</t>
  </si>
  <si>
    <t>Letrina con pozo negro</t>
  </si>
  <si>
    <t>Servicio privado colectivo</t>
  </si>
  <si>
    <t>Planta propia</t>
  </si>
  <si>
    <t>Energia solar</t>
  </si>
  <si>
    <t>Vela</t>
  </si>
  <si>
    <t>Candil o lampara de gas</t>
  </si>
  <si>
    <t>Ocote</t>
  </si>
  <si>
    <t>/1 Porcentaje por columnas</t>
  </si>
  <si>
    <t>/2 Porcentaje  por filas</t>
  </si>
  <si>
    <t>Total Hogares</t>
  </si>
  <si>
    <t>Hogares con Hacinamiento</t>
  </si>
  <si>
    <t>No.</t>
  </si>
  <si>
    <t>%/1</t>
  </si>
  <si>
    <t>%/2</t>
  </si>
  <si>
    <t>Personas por Hogar</t>
  </si>
  <si>
    <t>Piezas</t>
  </si>
  <si>
    <t>Piezas para Dormir</t>
  </si>
  <si>
    <t>Personas por Habitacion</t>
  </si>
  <si>
    <t>No Tiene</t>
  </si>
  <si>
    <t>*Hacinamiento &gt; 3 personas por pieza</t>
  </si>
  <si>
    <t>Hogares con Hacinamiento*</t>
  </si>
  <si>
    <t>Otro Tipo</t>
  </si>
  <si>
    <t>Del vecino / otra vivienda</t>
  </si>
  <si>
    <t>Cuadro No. 1.  Viviendas con acceso a servicio de agua, por sistema que los proporciona según dominio, nivel educativo del jefe, sexo del jefe y quintil de ingreso del hogar</t>
  </si>
  <si>
    <t>1/ Porcentaje por columnas</t>
  </si>
  <si>
    <t>2/ Porcentaje  por filas</t>
  </si>
  <si>
    <t>Cuadro No. 2.  Viviendas con acceso a saneamiento, por sistema que los proporciona según dominio, nivel educativo del jefe, sexo del jefe y quintil de ingreso del hogar</t>
  </si>
  <si>
    <t>Cuadro No. 3.  Viviendas con acceso a servicio de Electricidad, por sistema que los porporciona segun dominio, nivel educativo del jefe, sexo del jefe y quintil de ingreso del hogar</t>
  </si>
  <si>
    <t>Total Nacional</t>
  </si>
  <si>
    <t>Total Nacional/2</t>
  </si>
  <si>
    <t>Urbano</t>
  </si>
  <si>
    <t>Distrito Central</t>
  </si>
  <si>
    <t>San Pedro Sula</t>
  </si>
  <si>
    <t>Resto Urbano</t>
  </si>
  <si>
    <t>Rural</t>
  </si>
  <si>
    <t>Sin Nivel</t>
  </si>
  <si>
    <t>Primaria</t>
  </si>
  <si>
    <t>Secundaria</t>
  </si>
  <si>
    <t>Superior</t>
  </si>
  <si>
    <t>Ns / Nr</t>
  </si>
  <si>
    <t>Hombre</t>
  </si>
  <si>
    <t>Mujer</t>
  </si>
  <si>
    <t>Quintil del Hogar</t>
  </si>
  <si>
    <t>Quintil 1</t>
  </si>
  <si>
    <t>Quintil 2</t>
  </si>
  <si>
    <t>Quintil 3</t>
  </si>
  <si>
    <t>Quintil 4</t>
  </si>
  <si>
    <t>Quintil 5</t>
  </si>
  <si>
    <t>No Declaran Ingresos</t>
  </si>
  <si>
    <t>De Menos de 25 Años</t>
  </si>
  <si>
    <t>De 26 - 30 Años</t>
  </si>
  <si>
    <t>De 31 - 40 Años</t>
  </si>
  <si>
    <t>De 41 - 50 Años</t>
  </si>
  <si>
    <t>De 50 y mas Años</t>
  </si>
  <si>
    <t>Nivel Educativo del Jefe</t>
  </si>
  <si>
    <t>Sexo del Jefe</t>
  </si>
  <si>
    <t xml:space="preserve">Cuadro No. 4. Total hogares y hogares con hacinamiento segun dominio, nivel educativo del jefe, sexo del jefe, quintil de ingreso y  edad del jefe </t>
  </si>
  <si>
    <t>Edad del jefe del hogar</t>
  </si>
  <si>
    <t>Fuente: Instituto Nacional de Estadística (INE). XL Encuesta Permanente de Hogares de Propósitos Múltiples, Septiembre 2010.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</si>
</sst>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(* #,##0.0_);_(* \(#,##0.0\);_(* &quot;-&quot;??_);_(@_)"/>
    <numFmt numFmtId="166" formatCode="_(* #,##0_);_(* \(#,##0\);_(* &quot;-&quot;??_);_(@_)"/>
  </numFmts>
  <fonts count="8">
    <font>
      <sz val="10"/>
      <name val="Arial"/>
    </font>
    <font>
      <sz val="10"/>
      <name val="Arial"/>
    </font>
    <font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 applyFill="1" applyBorder="1" applyAlignment="1">
      <alignment horizontal="left" indent="1"/>
    </xf>
    <xf numFmtId="4" fontId="2" fillId="0" borderId="0" xfId="0" applyNumberFormat="1" applyFont="1"/>
    <xf numFmtId="4" fontId="5" fillId="0" borderId="0" xfId="0" applyNumberFormat="1" applyFont="1"/>
    <xf numFmtId="4" fontId="5" fillId="0" borderId="1" xfId="0" applyNumberFormat="1" applyFont="1" applyBorder="1" applyAlignment="1">
      <alignment horizontal="center"/>
    </xf>
    <xf numFmtId="166" fontId="5" fillId="0" borderId="0" xfId="1" applyNumberFormat="1" applyFont="1"/>
    <xf numFmtId="166" fontId="2" fillId="0" borderId="0" xfId="1" applyNumberFormat="1" applyFont="1"/>
    <xf numFmtId="4" fontId="2" fillId="0" borderId="0" xfId="0" applyNumberFormat="1" applyFont="1" applyAlignment="1">
      <alignment horizontal="left" indent="1"/>
    </xf>
    <xf numFmtId="165" fontId="2" fillId="0" borderId="0" xfId="1" applyNumberFormat="1" applyFont="1"/>
    <xf numFmtId="4" fontId="2" fillId="0" borderId="0" xfId="0" applyNumberFormat="1" applyFont="1" applyAlignment="1">
      <alignment horizontal="left" indent="2"/>
    </xf>
    <xf numFmtId="165" fontId="2" fillId="0" borderId="0" xfId="0" applyNumberFormat="1" applyFont="1"/>
    <xf numFmtId="4" fontId="2" fillId="0" borderId="2" xfId="0" applyNumberFormat="1" applyFont="1" applyBorder="1" applyAlignment="1">
      <alignment horizontal="left" indent="1"/>
    </xf>
    <xf numFmtId="166" fontId="2" fillId="0" borderId="2" xfId="1" applyNumberFormat="1" applyFont="1" applyBorder="1"/>
    <xf numFmtId="165" fontId="2" fillId="0" borderId="2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left" indent="1"/>
    </xf>
    <xf numFmtId="3" fontId="2" fillId="0" borderId="0" xfId="0" applyNumberFormat="1" applyFont="1" applyAlignment="1">
      <alignment horizontal="left" indent="2"/>
    </xf>
    <xf numFmtId="3" fontId="2" fillId="0" borderId="0" xfId="0" applyNumberFormat="1" applyFont="1" applyAlignment="1">
      <alignment horizont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166" fontId="6" fillId="0" borderId="0" xfId="1" applyNumberFormat="1" applyFont="1"/>
    <xf numFmtId="165" fontId="6" fillId="0" borderId="0" xfId="1" applyNumberFormat="1" applyFont="1"/>
    <xf numFmtId="3" fontId="2" fillId="0" borderId="2" xfId="0" applyNumberFormat="1" applyFont="1" applyBorder="1" applyAlignment="1">
      <alignment horizontal="left" indent="1"/>
    </xf>
    <xf numFmtId="165" fontId="2" fillId="0" borderId="2" xfId="1" applyNumberFormat="1" applyFont="1" applyBorder="1"/>
    <xf numFmtId="165" fontId="0" fillId="0" borderId="0" xfId="0" applyNumberFormat="1"/>
    <xf numFmtId="0" fontId="2" fillId="0" borderId="0" xfId="4"/>
    <xf numFmtId="165" fontId="5" fillId="0" borderId="0" xfId="1" applyNumberFormat="1" applyFont="1"/>
    <xf numFmtId="0" fontId="3" fillId="0" borderId="0" xfId="0" applyFont="1" applyFill="1" applyBorder="1" applyAlignment="1">
      <alignment horizontal="left" indent="1"/>
    </xf>
    <xf numFmtId="0" fontId="3" fillId="0" borderId="3" xfId="0" applyFont="1" applyBorder="1" applyAlignment="1">
      <alignment horizontal="left" indent="1"/>
    </xf>
    <xf numFmtId="3" fontId="5" fillId="0" borderId="0" xfId="0" applyNumberFormat="1" applyFont="1"/>
    <xf numFmtId="3" fontId="5" fillId="0" borderId="0" xfId="0" applyNumberFormat="1" applyFont="1" applyAlignment="1">
      <alignment vertical="top" wrapText="1"/>
    </xf>
    <xf numFmtId="166" fontId="6" fillId="0" borderId="0" xfId="1" applyNumberFormat="1" applyFont="1" applyFill="1"/>
    <xf numFmtId="4" fontId="5" fillId="0" borderId="0" xfId="0" applyNumberFormat="1" applyFont="1" applyAlignment="1">
      <alignment horizontal="center"/>
    </xf>
    <xf numFmtId="4" fontId="5" fillId="0" borderId="3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0" xfId="2" applyNumberFormat="1" applyFont="1" applyAlignment="1">
      <alignment horizontal="center"/>
    </xf>
    <xf numFmtId="4" fontId="5" fillId="0" borderId="1" xfId="0" applyNumberFormat="1" applyFont="1" applyBorder="1" applyAlignment="1">
      <alignment horizontal="center"/>
    </xf>
    <xf numFmtId="3" fontId="5" fillId="0" borderId="0" xfId="3" applyNumberFormat="1" applyFont="1" applyAlignment="1">
      <alignment horizont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/>
    </xf>
  </cellXfs>
  <cellStyles count="5">
    <cellStyle name="Millares" xfId="1" builtinId="3"/>
    <cellStyle name="Normal" xfId="0" builtinId="0"/>
    <cellStyle name="Normal 2" xfId="2"/>
    <cellStyle name="Normal 3" xfId="3"/>
    <cellStyle name="Normal_vivienda final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450850</xdr:colOff>
      <xdr:row>15</xdr:row>
      <xdr:rowOff>95250</xdr:rowOff>
    </xdr:from>
    <xdr:to>
      <xdr:col>10</xdr:col>
      <xdr:colOff>679450</xdr:colOff>
      <xdr:row>29</xdr:row>
      <xdr:rowOff>114300</xdr:rowOff>
    </xdr:to>
    <xdr:pic>
      <xdr:nvPicPr>
        <xdr:cNvPr id="3" name="2 Imagen" descr="viviend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98650" y="2238375"/>
          <a:ext cx="60198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3.%20Viviend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ivienda"/>
    </sheetNames>
    <sheetDataSet>
      <sheetData sheetId="0">
        <row r="5">
          <cell r="C5">
            <v>1711305.1654863451</v>
          </cell>
          <cell r="D5">
            <v>100</v>
          </cell>
          <cell r="E5">
            <v>583793.99535515043</v>
          </cell>
          <cell r="G5">
            <v>861211.59639445774</v>
          </cell>
          <cell r="I5">
            <v>25488.168683505814</v>
          </cell>
          <cell r="K5">
            <v>22478.684883823407</v>
          </cell>
          <cell r="M5">
            <v>65849.254877128202</v>
          </cell>
          <cell r="O5">
            <v>22405.018077125867</v>
          </cell>
          <cell r="Q5">
            <v>2723.2741876824157</v>
          </cell>
          <cell r="S5">
            <v>5845.0448354287782</v>
          </cell>
          <cell r="U5">
            <v>45767.746830822689</v>
          </cell>
          <cell r="W5">
            <v>75742.381360993677</v>
          </cell>
          <cell r="X5">
            <v>100</v>
          </cell>
          <cell r="AA5">
            <v>602564.22042812314</v>
          </cell>
          <cell r="AC5">
            <v>249925.91446122871</v>
          </cell>
          <cell r="AE5">
            <v>12654.084464193264</v>
          </cell>
          <cell r="AG5">
            <v>5048.8375922262894</v>
          </cell>
          <cell r="AI5">
            <v>410640.52615925553</v>
          </cell>
          <cell r="AK5">
            <v>75618.489009535566</v>
          </cell>
          <cell r="AM5">
            <v>178442.1751854429</v>
          </cell>
          <cell r="AO5">
            <v>5677.539144057333</v>
          </cell>
          <cell r="AQ5">
            <v>1711305.1654863451</v>
          </cell>
          <cell r="AS5">
            <v>1356372.0713739989</v>
          </cell>
          <cell r="AU5">
            <v>5528.4986671865854</v>
          </cell>
          <cell r="AW5">
            <v>7719.2805783038693</v>
          </cell>
          <cell r="AY5">
            <v>20589.942996978785</v>
          </cell>
          <cell r="BA5">
            <v>70539.038422502563</v>
          </cell>
          <cell r="BC5">
            <v>162650.04437712932</v>
          </cell>
          <cell r="BE5">
            <v>81018.478554096902</v>
          </cell>
          <cell r="BG5">
            <v>6887.8105160356054</v>
          </cell>
        </row>
        <row r="6">
          <cell r="C6">
            <v>827693.8992888158</v>
          </cell>
          <cell r="E6">
            <v>537888.91191609215</v>
          </cell>
          <cell r="G6">
            <v>235895.12288113218</v>
          </cell>
          <cell r="I6">
            <v>3151.5270101159444</v>
          </cell>
          <cell r="K6">
            <v>5425.096939556388</v>
          </cell>
          <cell r="M6">
            <v>2562.1034691898512</v>
          </cell>
          <cell r="O6">
            <v>17751.551061836315</v>
          </cell>
          <cell r="Q6">
            <v>1080.8740646390397</v>
          </cell>
          <cell r="S6">
            <v>1739.0445278203365</v>
          </cell>
          <cell r="U6">
            <v>17792.198068317091</v>
          </cell>
          <cell r="W6">
            <v>4407.4693501427009</v>
          </cell>
          <cell r="AA6">
            <v>553675.44343220326</v>
          </cell>
          <cell r="AC6">
            <v>93761.036095186151</v>
          </cell>
          <cell r="AE6">
            <v>9232.4175411862379</v>
          </cell>
          <cell r="AG6">
            <v>2858.9707615017869</v>
          </cell>
          <cell r="AI6">
            <v>65079.540270941099</v>
          </cell>
          <cell r="AK6">
            <v>24156.618487509382</v>
          </cell>
          <cell r="AM6">
            <v>64815.460006224239</v>
          </cell>
          <cell r="AO6">
            <v>2666.4722518111425</v>
          </cell>
          <cell r="AQ6">
            <v>827693.8992888158</v>
          </cell>
          <cell r="AS6">
            <v>815474.96418496897</v>
          </cell>
          <cell r="AU6">
            <v>1969.9650672592688</v>
          </cell>
          <cell r="AW6">
            <v>0</v>
          </cell>
          <cell r="AY6">
            <v>169.43480047283947</v>
          </cell>
          <cell r="BA6">
            <v>6430.6869530425192</v>
          </cell>
          <cell r="BC6">
            <v>2817.1390696234662</v>
          </cell>
          <cell r="BE6">
            <v>677.73920189135788</v>
          </cell>
          <cell r="BG6">
            <v>153.97001155776232</v>
          </cell>
        </row>
        <row r="7">
          <cell r="C7">
            <v>228015.12506321885</v>
          </cell>
          <cell r="D7">
            <v>13.324048197938911</v>
          </cell>
          <cell r="E7">
            <v>209013.86464128396</v>
          </cell>
          <cell r="F7">
            <v>35.802674625683778</v>
          </cell>
          <cell r="G7">
            <v>938.33384799679311</v>
          </cell>
          <cell r="H7">
            <v>0.1089550874518196</v>
          </cell>
          <cell r="I7">
            <v>0</v>
          </cell>
          <cell r="J7">
            <v>0</v>
          </cell>
          <cell r="K7">
            <v>1407.5007719951896</v>
          </cell>
          <cell r="L7">
            <v>6.2614907378682343</v>
          </cell>
          <cell r="M7">
            <v>234.58346199919828</v>
          </cell>
          <cell r="N7">
            <v>0.35624315330055084</v>
          </cell>
          <cell r="O7">
            <v>8445.00463197114</v>
          </cell>
          <cell r="P7">
            <v>37.692469619531195</v>
          </cell>
          <cell r="Q7">
            <v>234.58346199919828</v>
          </cell>
          <cell r="R7">
            <v>8.6140228942145374</v>
          </cell>
          <cell r="S7">
            <v>469.16692399839656</v>
          </cell>
          <cell r="T7">
            <v>8.0267463673609214</v>
          </cell>
          <cell r="U7">
            <v>5864.5865499799565</v>
          </cell>
          <cell r="V7">
            <v>12.813797829414664</v>
          </cell>
          <cell r="W7">
            <v>1407.5007719951898</v>
          </cell>
          <cell r="AA7">
            <v>184476.43451616808</v>
          </cell>
          <cell r="AB7">
            <v>30.615232080175154</v>
          </cell>
          <cell r="AC7">
            <v>5442.3363183813999</v>
          </cell>
          <cell r="AD7">
            <v>2.1775798360540461</v>
          </cell>
          <cell r="AE7">
            <v>1876.6676959935864</v>
          </cell>
          <cell r="AF7">
            <v>14.830529235867793</v>
          </cell>
          <cell r="AG7">
            <v>0</v>
          </cell>
          <cell r="AH7">
            <v>0</v>
          </cell>
          <cell r="AI7">
            <v>3987.9188539863712</v>
          </cell>
          <cell r="AJ7">
            <v>0.97114595368499201</v>
          </cell>
          <cell r="AK7">
            <v>6380.6701663781951</v>
          </cell>
          <cell r="AL7">
            <v>8.4379762806072289</v>
          </cell>
          <cell r="AM7">
            <v>20268.01111673073</v>
          </cell>
          <cell r="AN7">
            <v>11.358307583769115</v>
          </cell>
          <cell r="AO7">
            <v>2158.1678503926241</v>
          </cell>
          <cell r="AP7">
            <v>38.012381696241995</v>
          </cell>
          <cell r="AQ7">
            <v>228015.12506321885</v>
          </cell>
          <cell r="AR7">
            <v>13.324048197938911</v>
          </cell>
          <cell r="AS7">
            <v>227076.79121522204</v>
          </cell>
          <cell r="AT7">
            <v>16.741482371071992</v>
          </cell>
          <cell r="AU7">
            <v>234.58346199919828</v>
          </cell>
          <cell r="AV7">
            <v>4.2431675599657179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469.16692399839656</v>
          </cell>
          <cell r="BB7">
            <v>0.66511669919323457</v>
          </cell>
          <cell r="BC7">
            <v>234.58346199919828</v>
          </cell>
          <cell r="BD7">
            <v>0.14422588256740967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</row>
        <row r="8">
          <cell r="C8">
            <v>138573.01040198552</v>
          </cell>
          <cell r="D8">
            <v>8.0975043608077755</v>
          </cell>
          <cell r="E8">
            <v>2401.9321803010921</v>
          </cell>
          <cell r="F8">
            <v>0.41143488960346009</v>
          </cell>
          <cell r="G8">
            <v>131090.06784027786</v>
          </cell>
          <cell r="H8">
            <v>15.221586470630283</v>
          </cell>
          <cell r="I8">
            <v>0</v>
          </cell>
          <cell r="J8">
            <v>0</v>
          </cell>
          <cell r="K8">
            <v>2155.5801618086725</v>
          </cell>
          <cell r="L8">
            <v>9.5894407210624557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1693.6701271353854</v>
          </cell>
          <cell r="V8">
            <v>3.7005757207055003</v>
          </cell>
          <cell r="W8">
            <v>1231.7600924620986</v>
          </cell>
          <cell r="AA8">
            <v>122267.5861780183</v>
          </cell>
          <cell r="AB8">
            <v>20.29121246049872</v>
          </cell>
          <cell r="AC8">
            <v>7606.1185709534648</v>
          </cell>
          <cell r="AD8">
            <v>3.0433493010719426</v>
          </cell>
          <cell r="AE8">
            <v>2001.61015025091</v>
          </cell>
          <cell r="AF8">
            <v>15.817897817220858</v>
          </cell>
          <cell r="AG8">
            <v>461.91003467328699</v>
          </cell>
          <cell r="AH8">
            <v>9.1488392374611394</v>
          </cell>
          <cell r="AI8">
            <v>1616.6851213565044</v>
          </cell>
          <cell r="AJ8">
            <v>0.39369838541691277</v>
          </cell>
          <cell r="AK8">
            <v>923.82006934657386</v>
          </cell>
          <cell r="AL8">
            <v>1.2216854389011651</v>
          </cell>
          <cell r="AM8">
            <v>3233.3702427130102</v>
          </cell>
          <cell r="AN8">
            <v>1.8119988950777959</v>
          </cell>
          <cell r="AO8">
            <v>0</v>
          </cell>
          <cell r="AP8">
            <v>0</v>
          </cell>
          <cell r="AQ8">
            <v>138573.01040198552</v>
          </cell>
          <cell r="AR8">
            <v>8.0975043608077755</v>
          </cell>
          <cell r="AS8">
            <v>138265.07037886998</v>
          </cell>
          <cell r="AT8">
            <v>10.193742063621826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153.97001155776232</v>
          </cell>
          <cell r="BB8">
            <v>0.21827631195585528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153.97001155776232</v>
          </cell>
          <cell r="BH8">
            <v>2.2353984796663995</v>
          </cell>
        </row>
        <row r="9">
          <cell r="C9">
            <v>461105.76382365404</v>
          </cell>
          <cell r="D9">
            <v>26.944683690743719</v>
          </cell>
          <cell r="E9">
            <v>326473.11509450612</v>
          </cell>
          <cell r="F9">
            <v>55.922657254447536</v>
          </cell>
          <cell r="G9">
            <v>103866.72119285891</v>
          </cell>
          <cell r="H9">
            <v>12.060534440979032</v>
          </cell>
          <cell r="I9">
            <v>3151.5270101159444</v>
          </cell>
          <cell r="J9">
            <v>12.364666325185597</v>
          </cell>
          <cell r="K9">
            <v>1862.0160057525222</v>
          </cell>
          <cell r="L9">
            <v>8.28347394598919</v>
          </cell>
          <cell r="M9">
            <v>2327.5200071906529</v>
          </cell>
          <cell r="N9">
            <v>3.5346185944453015</v>
          </cell>
          <cell r="O9">
            <v>9306.5464298651877</v>
          </cell>
          <cell r="P9">
            <v>41.537776929386162</v>
          </cell>
          <cell r="Q9">
            <v>846.29060263984138</v>
          </cell>
          <cell r="R9">
            <v>31.076217241278187</v>
          </cell>
          <cell r="S9">
            <v>1269.8776038219401</v>
          </cell>
          <cell r="T9">
            <v>21.725711941930467</v>
          </cell>
          <cell r="U9">
            <v>10233.941391201777</v>
          </cell>
          <cell r="V9">
            <v>22.360596926544876</v>
          </cell>
          <cell r="W9">
            <v>1768.2084856854115</v>
          </cell>
          <cell r="AA9">
            <v>246931.42273801696</v>
          </cell>
          <cell r="AB9">
            <v>40.980100438517852</v>
          </cell>
          <cell r="AC9">
            <v>80712.581205851238</v>
          </cell>
          <cell r="AD9">
            <v>32.294602734512459</v>
          </cell>
          <cell r="AE9">
            <v>5354.1396949417285</v>
          </cell>
          <cell r="AF9">
            <v>42.311553317761664</v>
          </cell>
          <cell r="AG9">
            <v>2397.0607268285007</v>
          </cell>
          <cell r="AH9">
            <v>47.477477400327999</v>
          </cell>
          <cell r="AI9">
            <v>59474.9362955982</v>
          </cell>
          <cell r="AJ9">
            <v>14.483455116296168</v>
          </cell>
          <cell r="AK9">
            <v>16852.128251784692</v>
          </cell>
          <cell r="AL9">
            <v>22.285724658766487</v>
          </cell>
          <cell r="AM9">
            <v>41314.078646780443</v>
          </cell>
          <cell r="AN9">
            <v>23.152642363749216</v>
          </cell>
          <cell r="AO9">
            <v>508.30440141851841</v>
          </cell>
          <cell r="AP9">
            <v>8.9528999892595973</v>
          </cell>
          <cell r="AQ9">
            <v>461105.76382365404</v>
          </cell>
          <cell r="AR9">
            <v>26.944683690743719</v>
          </cell>
          <cell r="AS9">
            <v>450133.10259091825</v>
          </cell>
          <cell r="AT9">
            <v>33.186550511537398</v>
          </cell>
          <cell r="AU9">
            <v>1735.3816052600705</v>
          </cell>
          <cell r="AV9">
            <v>31.389744480904326</v>
          </cell>
          <cell r="AW9">
            <v>0</v>
          </cell>
          <cell r="AX9">
            <v>0</v>
          </cell>
          <cell r="AY9">
            <v>169.43480047283947</v>
          </cell>
          <cell r="AZ9">
            <v>0.82290077489627378</v>
          </cell>
          <cell r="BA9">
            <v>5807.5500174863591</v>
          </cell>
          <cell r="BB9">
            <v>8.2331006310311441</v>
          </cell>
          <cell r="BC9">
            <v>2582.5556076242679</v>
          </cell>
          <cell r="BD9">
            <v>1.5877988951765747</v>
          </cell>
          <cell r="BE9">
            <v>677.73920189135788</v>
          </cell>
          <cell r="BF9">
            <v>0.83652422754251576</v>
          </cell>
          <cell r="BG9">
            <v>0</v>
          </cell>
          <cell r="BH9">
            <v>0</v>
          </cell>
        </row>
        <row r="10">
          <cell r="C10">
            <v>883611.26619728131</v>
          </cell>
          <cell r="D10">
            <v>51.633763750497593</v>
          </cell>
          <cell r="E10">
            <v>45905.08343906243</v>
          </cell>
          <cell r="F10">
            <v>7.8632332302657764</v>
          </cell>
          <cell r="G10">
            <v>625316.47351335024</v>
          </cell>
          <cell r="H10">
            <v>72.608924000941897</v>
          </cell>
          <cell r="I10">
            <v>22336.641673389877</v>
          </cell>
          <cell r="J10">
            <v>87.635333674814433</v>
          </cell>
          <cell r="K10">
            <v>17053.587944267034</v>
          </cell>
          <cell r="L10">
            <v>75.865594595080168</v>
          </cell>
          <cell r="M10">
            <v>63287.151407938327</v>
          </cell>
          <cell r="N10">
            <v>96.109138252254112</v>
          </cell>
          <cell r="O10">
            <v>4653.467015289566</v>
          </cell>
          <cell r="P10">
            <v>20.76975345108276</v>
          </cell>
          <cell r="Q10">
            <v>1642.4001230433755</v>
          </cell>
          <cell r="R10">
            <v>60.309759864507257</v>
          </cell>
          <cell r="S10">
            <v>4106.0003076084404</v>
          </cell>
          <cell r="T10">
            <v>70.247541690708587</v>
          </cell>
          <cell r="U10">
            <v>27975.548762505452</v>
          </cell>
          <cell r="V10">
            <v>61.125029523334703</v>
          </cell>
          <cell r="W10">
            <v>71334.912010850894</v>
          </cell>
          <cell r="AA10">
            <v>48888.776995924578</v>
          </cell>
          <cell r="AB10">
            <v>8.1134550208090683</v>
          </cell>
          <cell r="AC10">
            <v>156164.87836604222</v>
          </cell>
          <cell r="AD10">
            <v>62.484468128361399</v>
          </cell>
          <cell r="AE10">
            <v>3421.6669230070338</v>
          </cell>
          <cell r="AF10">
            <v>27.040019629149644</v>
          </cell>
          <cell r="AG10">
            <v>2189.8668307245007</v>
          </cell>
          <cell r="AH10">
            <v>43.373683362210848</v>
          </cell>
          <cell r="AI10">
            <v>345560.98588832037</v>
          </cell>
          <cell r="AJ10">
            <v>84.151700544603372</v>
          </cell>
          <cell r="AK10">
            <v>51461.870522025893</v>
          </cell>
          <cell r="AL10">
            <v>68.05461362172484</v>
          </cell>
          <cell r="AM10">
            <v>113626.71517921833</v>
          </cell>
          <cell r="AN10">
            <v>63.677051157403653</v>
          </cell>
          <cell r="AO10">
            <v>3011.0668922461891</v>
          </cell>
          <cell r="AP10">
            <v>53.034718314498384</v>
          </cell>
          <cell r="AQ10">
            <v>883611.26619728131</v>
          </cell>
          <cell r="AR10">
            <v>51.633763750497593</v>
          </cell>
          <cell r="AS10">
            <v>540897.10718892829</v>
          </cell>
          <cell r="AT10">
            <v>39.878225053764332</v>
          </cell>
          <cell r="AU10">
            <v>3558.5335999273148</v>
          </cell>
          <cell r="AV10">
            <v>64.367087959129918</v>
          </cell>
          <cell r="AW10">
            <v>7719.2805783038693</v>
          </cell>
          <cell r="AX10">
            <v>100</v>
          </cell>
          <cell r="AY10">
            <v>20420.508196505947</v>
          </cell>
          <cell r="AZ10">
            <v>99.177099225103731</v>
          </cell>
          <cell r="BA10">
            <v>64108.351469460009</v>
          </cell>
          <cell r="BB10">
            <v>90.883506357819712</v>
          </cell>
          <cell r="BC10">
            <v>159832.90530750583</v>
          </cell>
          <cell r="BD10">
            <v>98.267975222255998</v>
          </cell>
          <cell r="BE10">
            <v>80340.73935220555</v>
          </cell>
          <cell r="BF10">
            <v>99.163475772457488</v>
          </cell>
          <cell r="BG10">
            <v>6733.8405044778428</v>
          </cell>
          <cell r="BH10">
            <v>97.764601520333599</v>
          </cell>
        </row>
        <row r="12">
          <cell r="C12">
            <v>345785.04421082127</v>
          </cell>
          <cell r="D12">
            <v>20.205925347776926</v>
          </cell>
          <cell r="E12">
            <v>68699.067563442251</v>
          </cell>
          <cell r="F12">
            <v>11.767689991680927</v>
          </cell>
          <cell r="G12">
            <v>194656.6537864694</v>
          </cell>
          <cell r="H12">
            <v>22.602651264964098</v>
          </cell>
          <cell r="I12">
            <v>7938.2672613763198</v>
          </cell>
          <cell r="J12">
            <v>31.14491025207872</v>
          </cell>
          <cell r="K12">
            <v>3881.9384119579163</v>
          </cell>
          <cell r="L12">
            <v>17.269419594700221</v>
          </cell>
          <cell r="M12">
            <v>23787.58574865403</v>
          </cell>
          <cell r="N12">
            <v>36.12430511634583</v>
          </cell>
          <cell r="O12">
            <v>1569.6221417687395</v>
          </cell>
          <cell r="P12">
            <v>7.0056722845103447</v>
          </cell>
          <cell r="Q12">
            <v>273.73335384056259</v>
          </cell>
          <cell r="R12">
            <v>10.051626644084543</v>
          </cell>
          <cell r="S12">
            <v>1642.4001230433755</v>
          </cell>
          <cell r="T12">
            <v>28.099016676283426</v>
          </cell>
          <cell r="U12">
            <v>15443.602054031804</v>
          </cell>
          <cell r="V12">
            <v>33.743417850824102</v>
          </cell>
          <cell r="W12">
            <v>27892.173766244665</v>
          </cell>
          <cell r="AA12">
            <v>47978.845271550512</v>
          </cell>
          <cell r="AB12">
            <v>7.9624451046000448</v>
          </cell>
          <cell r="AC12">
            <v>36123.859734155885</v>
          </cell>
          <cell r="AD12">
            <v>14.453827171955719</v>
          </cell>
          <cell r="AE12">
            <v>2862.6628100494563</v>
          </cell>
          <cell r="AF12">
            <v>22.622441142619319</v>
          </cell>
          <cell r="AG12">
            <v>1089.6580691942115</v>
          </cell>
          <cell r="AH12">
            <v>21.582355330105315</v>
          </cell>
          <cell r="AI12">
            <v>116954.08623291293</v>
          </cell>
          <cell r="AJ12">
            <v>28.480892357798005</v>
          </cell>
          <cell r="AK12">
            <v>18592.842045319034</v>
          </cell>
          <cell r="AL12">
            <v>24.587693153951353</v>
          </cell>
          <cell r="AM12">
            <v>50731.958037441356</v>
          </cell>
          <cell r="AN12">
            <v>28.430475017870108</v>
          </cell>
          <cell r="AO12">
            <v>1251.2170936787199</v>
          </cell>
          <cell r="AP12">
            <v>22.038017914651736</v>
          </cell>
          <cell r="AQ12">
            <v>345785.04421082127</v>
          </cell>
          <cell r="AR12">
            <v>20.205925347776926</v>
          </cell>
          <cell r="AS12">
            <v>210704.72844445228</v>
          </cell>
          <cell r="AT12">
            <v>15.534434311302896</v>
          </cell>
          <cell r="AU12">
            <v>1143.2556177507308</v>
          </cell>
          <cell r="AV12">
            <v>20.679314341456209</v>
          </cell>
          <cell r="AW12">
            <v>2244.6135014926131</v>
          </cell>
          <cell r="AX12">
            <v>29.078014184397144</v>
          </cell>
          <cell r="AY12">
            <v>4001.7017542407175</v>
          </cell>
          <cell r="AZ12">
            <v>19.435225026256251</v>
          </cell>
          <cell r="BA12">
            <v>21276.078270862086</v>
          </cell>
          <cell r="BB12">
            <v>30.162132553361875</v>
          </cell>
          <cell r="BC12">
            <v>66812.044504011152</v>
          </cell>
          <cell r="BD12">
            <v>41.077175699440375</v>
          </cell>
          <cell r="BE12">
            <v>36810.541908845604</v>
          </cell>
          <cell r="BF12">
            <v>45.434748425035913</v>
          </cell>
          <cell r="BG12">
            <v>2792.0802091737387</v>
          </cell>
          <cell r="BH12">
            <v>40.536542093796839</v>
          </cell>
        </row>
        <row r="13">
          <cell r="C13">
            <v>954564.99094534141</v>
          </cell>
          <cell r="D13">
            <v>55.779939790812143</v>
          </cell>
          <cell r="E13">
            <v>285889.94959747646</v>
          </cell>
          <cell r="F13">
            <v>48.971032910942434</v>
          </cell>
          <cell r="G13">
            <v>515333.926948198</v>
          </cell>
          <cell r="H13">
            <v>59.838247546327906</v>
          </cell>
          <cell r="I13">
            <v>13599.510197616624</v>
          </cell>
          <cell r="J13">
            <v>53.356168371630758</v>
          </cell>
          <cell r="K13">
            <v>13639.028955148828</v>
          </cell>
          <cell r="L13">
            <v>60.675386596855752</v>
          </cell>
          <cell r="M13">
            <v>38728.546679998624</v>
          </cell>
          <cell r="N13">
            <v>58.813948240210735</v>
          </cell>
          <cell r="O13">
            <v>13116.68822426903</v>
          </cell>
          <cell r="P13">
            <v>58.543528860886546</v>
          </cell>
          <cell r="Q13">
            <v>1960.8051711333951</v>
          </cell>
          <cell r="R13">
            <v>72.001753624452206</v>
          </cell>
          <cell r="S13">
            <v>3759.4765580719986</v>
          </cell>
          <cell r="T13">
            <v>64.319037131837717</v>
          </cell>
          <cell r="U13">
            <v>24286.04932717824</v>
          </cell>
          <cell r="V13">
            <v>53.06367695344484</v>
          </cell>
          <cell r="W13">
            <v>44251.009286261949</v>
          </cell>
          <cell r="AA13">
            <v>268930.93854767602</v>
          </cell>
          <cell r="AB13">
            <v>44.631083199165069</v>
          </cell>
          <cell r="AC13">
            <v>155902.72473187686</v>
          </cell>
          <cell r="AD13">
            <v>62.379575590614564</v>
          </cell>
          <cell r="AE13">
            <v>7074.5500820495454</v>
          </cell>
          <cell r="AF13">
            <v>55.907245617556178</v>
          </cell>
          <cell r="AG13">
            <v>3192.6065566880734</v>
          </cell>
          <cell r="AH13">
            <v>63.234487114494222</v>
          </cell>
          <cell r="AI13">
            <v>265331.44688845432</v>
          </cell>
          <cell r="AJ13">
            <v>64.614043180324799</v>
          </cell>
          <cell r="AK13">
            <v>47725.663507794015</v>
          </cell>
          <cell r="AL13">
            <v>63.113749207255069</v>
          </cell>
          <cell r="AM13">
            <v>109950.06018702671</v>
          </cell>
          <cell r="AN13">
            <v>61.616632992039598</v>
          </cell>
          <cell r="AO13">
            <v>3070.8188177534112</v>
          </cell>
          <cell r="AP13">
            <v>54.087144797013508</v>
          </cell>
          <cell r="AQ13">
            <v>954564.99094534141</v>
          </cell>
          <cell r="AR13">
            <v>55.779939790812143</v>
          </cell>
          <cell r="AS13">
            <v>747715.01880665822</v>
          </cell>
          <cell r="AT13">
            <v>55.1260995848452</v>
          </cell>
          <cell r="AU13">
            <v>4215.8082489630133</v>
          </cell>
          <cell r="AV13">
            <v>76.255933170160446</v>
          </cell>
          <cell r="AW13">
            <v>4927.2003691301288</v>
          </cell>
          <cell r="AX13">
            <v>63.829787234042549</v>
          </cell>
          <cell r="AY13">
            <v>15493.307827375833</v>
          </cell>
          <cell r="AZ13">
            <v>75.246968044783827</v>
          </cell>
          <cell r="BA13">
            <v>44340.639970860255</v>
          </cell>
          <cell r="BB13">
            <v>62.859717062311425</v>
          </cell>
          <cell r="BC13">
            <v>91759.215600984098</v>
          </cell>
          <cell r="BD13">
            <v>56.415118700014702</v>
          </cell>
          <cell r="BE13">
            <v>43113.003229888629</v>
          </cell>
          <cell r="BF13">
            <v>53.213790235645583</v>
          </cell>
          <cell r="BG13">
            <v>3000.7968914996136</v>
          </cell>
          <cell r="BH13">
            <v>43.566774732165143</v>
          </cell>
        </row>
        <row r="14">
          <cell r="C14">
            <v>294801.97666864202</v>
          </cell>
          <cell r="D14">
            <v>17.226733291888397</v>
          </cell>
          <cell r="E14">
            <v>159352.82949702328</v>
          </cell>
          <cell r="F14">
            <v>27.296072033094681</v>
          </cell>
          <cell r="G14">
            <v>111957.20770895221</v>
          </cell>
          <cell r="H14">
            <v>12.999965185985818</v>
          </cell>
          <cell r="I14">
            <v>2448.6450196962542</v>
          </cell>
          <cell r="J14">
            <v>9.6069868734070667</v>
          </cell>
          <cell r="K14">
            <v>2965.8451433493838</v>
          </cell>
          <cell r="L14">
            <v>13.19403318600604</v>
          </cell>
          <cell r="M14">
            <v>2785.6557407941064</v>
          </cell>
          <cell r="N14">
            <v>4.2303527139251864</v>
          </cell>
          <cell r="O14">
            <v>6556.7667543516745</v>
          </cell>
          <cell r="P14">
            <v>29.264724231781479</v>
          </cell>
          <cell r="Q14">
            <v>488.73566270845748</v>
          </cell>
          <cell r="R14">
            <v>17.946619731463233</v>
          </cell>
          <cell r="S14">
            <v>169.43480047283947</v>
          </cell>
          <cell r="T14">
            <v>2.8987767458315852</v>
          </cell>
          <cell r="U14">
            <v>5047.4605876179912</v>
          </cell>
          <cell r="V14">
            <v>11.02842271496471</v>
          </cell>
          <cell r="W14">
            <v>3029.3957536808657</v>
          </cell>
          <cell r="AA14">
            <v>191461.58914872256</v>
          </cell>
          <cell r="AB14">
            <v>31.774470281804767</v>
          </cell>
          <cell r="AC14">
            <v>46157.531306371813</v>
          </cell>
          <cell r="AD14">
            <v>18.468485513346909</v>
          </cell>
          <cell r="AE14">
            <v>1293.619248122407</v>
          </cell>
          <cell r="AF14">
            <v>10.222938307254923</v>
          </cell>
          <cell r="AG14">
            <v>766.57296634400382</v>
          </cell>
          <cell r="AH14">
            <v>15.183157555400445</v>
          </cell>
          <cell r="AI14">
            <v>25777.934403844287</v>
          </cell>
          <cell r="AJ14">
            <v>6.2774940030753399</v>
          </cell>
          <cell r="AK14">
            <v>7274.0420381837303</v>
          </cell>
          <cell r="AL14">
            <v>9.6193961734232296</v>
          </cell>
          <cell r="AM14">
            <v>15379.736748442388</v>
          </cell>
          <cell r="AN14">
            <v>8.6188910959302447</v>
          </cell>
          <cell r="AO14">
            <v>912.33507831179861</v>
          </cell>
          <cell r="AP14">
            <v>16.069199263324105</v>
          </cell>
          <cell r="AQ14">
            <v>294801.97666864202</v>
          </cell>
          <cell r="AR14">
            <v>17.226733291888397</v>
          </cell>
          <cell r="AS14">
            <v>285034.4188249759</v>
          </cell>
          <cell r="AT14">
            <v>21.014471238429238</v>
          </cell>
          <cell r="AU14">
            <v>169.43480047283947</v>
          </cell>
          <cell r="AV14">
            <v>3.0647524883833186</v>
          </cell>
          <cell r="AW14">
            <v>547.46670768112517</v>
          </cell>
          <cell r="AX14">
            <v>7.0921985815602797</v>
          </cell>
          <cell r="AY14">
            <v>821.20006152168776</v>
          </cell>
          <cell r="AZ14">
            <v>3.9883551967199935</v>
          </cell>
          <cell r="BA14">
            <v>4046.3734484901743</v>
          </cell>
          <cell r="BB14">
            <v>5.7363603743134473</v>
          </cell>
          <cell r="BC14">
            <v>2814.4160562984671</v>
          </cell>
          <cell r="BD14">
            <v>1.7303506230670356</v>
          </cell>
          <cell r="BE14">
            <v>1094.9334153622503</v>
          </cell>
          <cell r="BF14">
            <v>1.3514613393179824</v>
          </cell>
          <cell r="BG14">
            <v>273.73335384056259</v>
          </cell>
          <cell r="BH14">
            <v>3.9741707935094941</v>
          </cell>
        </row>
        <row r="15">
          <cell r="C15">
            <v>108243.58724596241</v>
          </cell>
          <cell r="D15">
            <v>6.3252065983918229</v>
          </cell>
          <cell r="E15">
            <v>67913.995262239681</v>
          </cell>
          <cell r="F15">
            <v>11.633212366448593</v>
          </cell>
          <cell r="G15">
            <v>34661.061739683035</v>
          </cell>
          <cell r="H15">
            <v>4.0246859058557485</v>
          </cell>
          <cell r="I15">
            <v>1501.7462048166494</v>
          </cell>
          <cell r="J15">
            <v>5.8919345028835908</v>
          </cell>
          <cell r="K15">
            <v>1991.8723733672966</v>
          </cell>
          <cell r="L15">
            <v>8.8611606224380619</v>
          </cell>
          <cell r="M15">
            <v>0</v>
          </cell>
          <cell r="N15">
            <v>0</v>
          </cell>
          <cell r="O15">
            <v>1161.940956736436</v>
          </cell>
          <cell r="P15">
            <v>5.1860746228216863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443.16815431340206</v>
          </cell>
          <cell r="V15">
            <v>0.96829794997674346</v>
          </cell>
          <cell r="W15">
            <v>569.80255480585367</v>
          </cell>
          <cell r="AA15">
            <v>91445.694075587307</v>
          </cell>
          <cell r="AB15">
            <v>15.176090941910715</v>
          </cell>
          <cell r="AC15">
            <v>10810.790685947419</v>
          </cell>
          <cell r="AD15">
            <v>4.3255981314512741</v>
          </cell>
          <cell r="AE15">
            <v>1423.2523239718516</v>
          </cell>
          <cell r="AF15">
            <v>11.247374932569555</v>
          </cell>
          <cell r="AG15">
            <v>0</v>
          </cell>
          <cell r="AH15">
            <v>0</v>
          </cell>
          <cell r="AI15">
            <v>1225.2059095724831</v>
          </cell>
          <cell r="AJ15">
            <v>0.29836458691301232</v>
          </cell>
          <cell r="AK15">
            <v>1012.9707091192557</v>
          </cell>
          <cell r="AL15">
            <v>1.3395807326849907</v>
          </cell>
          <cell r="AM15">
            <v>1608.7720336101038</v>
          </cell>
          <cell r="AN15">
            <v>0.90156490859754179</v>
          </cell>
          <cell r="AO15">
            <v>443.16815431340206</v>
          </cell>
          <cell r="AP15">
            <v>7.8056380250106265</v>
          </cell>
          <cell r="AQ15">
            <v>108243.58724596241</v>
          </cell>
          <cell r="AR15">
            <v>6.3252065983918229</v>
          </cell>
          <cell r="AS15">
            <v>106874.92047675958</v>
          </cell>
          <cell r="AT15">
            <v>7.8794692645430073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273.73335384056259</v>
          </cell>
          <cell r="AZ15">
            <v>1.3294517322399979</v>
          </cell>
          <cell r="BA15">
            <v>0</v>
          </cell>
          <cell r="BB15">
            <v>0</v>
          </cell>
          <cell r="BC15">
            <v>273.73335384056259</v>
          </cell>
          <cell r="BD15">
            <v>0.16829589865089087</v>
          </cell>
          <cell r="BE15">
            <v>0</v>
          </cell>
          <cell r="BF15">
            <v>0</v>
          </cell>
          <cell r="BG15">
            <v>821.20006152168776</v>
          </cell>
          <cell r="BH15">
            <v>11.922512380528481</v>
          </cell>
        </row>
        <row r="16">
          <cell r="C16">
            <v>7909.566415355881</v>
          </cell>
          <cell r="D16">
            <v>0.46219497111773272</v>
          </cell>
          <cell r="E16">
            <v>1938.1534349596791</v>
          </cell>
          <cell r="F16">
            <v>0.33199269783181062</v>
          </cell>
          <cell r="G16">
            <v>4602.7462111933855</v>
          </cell>
          <cell r="H16">
            <v>0.53445009687087464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547.46670768112517</v>
          </cell>
          <cell r="N16">
            <v>0.83139392951776581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273.73335384056259</v>
          </cell>
          <cell r="T16">
            <v>4.6831694460472377</v>
          </cell>
          <cell r="U16">
            <v>547.46670768112517</v>
          </cell>
          <cell r="V16">
            <v>1.1961845307893308</v>
          </cell>
          <cell r="W16">
            <v>0</v>
          </cell>
          <cell r="AA16">
            <v>2747.1533845898548</v>
          </cell>
          <cell r="AB16">
            <v>0.45591047251992434</v>
          </cell>
          <cell r="AC16">
            <v>931.00800287626112</v>
          </cell>
          <cell r="AD16">
            <v>0.37251359263134332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1351.8527244861771</v>
          </cell>
          <cell r="AJ16">
            <v>0.32920587189241485</v>
          </cell>
          <cell r="AK16">
            <v>1012.9707091192557</v>
          </cell>
          <cell r="AL16">
            <v>1.3395807326849907</v>
          </cell>
          <cell r="AM16">
            <v>771.64817892207714</v>
          </cell>
          <cell r="AN16">
            <v>0.43243598556235668</v>
          </cell>
          <cell r="AO16">
            <v>0</v>
          </cell>
          <cell r="AP16">
            <v>0</v>
          </cell>
          <cell r="AQ16">
            <v>7909.566415355881</v>
          </cell>
          <cell r="AR16">
            <v>0.46219497111773272</v>
          </cell>
          <cell r="AS16">
            <v>6042.9848210715518</v>
          </cell>
          <cell r="AT16">
            <v>0.44552560087366255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875.94673228980025</v>
          </cell>
          <cell r="BB16">
            <v>1.2417900100129033</v>
          </cell>
          <cell r="BC16">
            <v>990.63486199452723</v>
          </cell>
          <cell r="BD16">
            <v>0.6090590788266782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</row>
        <row r="18">
          <cell r="C18">
            <v>1185274.828177768</v>
          </cell>
          <cell r="D18">
            <v>69.26145330958073</v>
          </cell>
          <cell r="E18">
            <v>372071.00211946608</v>
          </cell>
          <cell r="F18">
            <v>63.733269797185407</v>
          </cell>
          <cell r="G18">
            <v>613876.37067610421</v>
          </cell>
          <cell r="H18">
            <v>71.280550940808808</v>
          </cell>
          <cell r="I18">
            <v>19870.347194562084</v>
          </cell>
          <cell r="J18">
            <v>77.959101108040002</v>
          </cell>
          <cell r="K18">
            <v>15140.527191882036</v>
          </cell>
          <cell r="L18">
            <v>67.355039986248428</v>
          </cell>
          <cell r="M18">
            <v>49698.672400716496</v>
          </cell>
          <cell r="N18">
            <v>75.473401321627748</v>
          </cell>
          <cell r="O18">
            <v>14163.412089210511</v>
          </cell>
          <cell r="P18">
            <v>63.215356669006553</v>
          </cell>
          <cell r="Q18">
            <v>2427.2049867171245</v>
          </cell>
          <cell r="R18">
            <v>89.128189797985243</v>
          </cell>
          <cell r="S18">
            <v>3711.1543556835186</v>
          </cell>
          <cell r="T18">
            <v>63.492316315333746</v>
          </cell>
          <cell r="U18">
            <v>32369.793106953352</v>
          </cell>
          <cell r="V18">
            <v>70.726210810870924</v>
          </cell>
          <cell r="W18">
            <v>61946.344056433525</v>
          </cell>
          <cell r="AA18">
            <v>385824.28658062802</v>
          </cell>
          <cell r="AB18">
            <v>64.03040099302595</v>
          </cell>
          <cell r="AC18">
            <v>171436.75298111272</v>
          </cell>
          <cell r="AD18">
            <v>68.595028791105179</v>
          </cell>
          <cell r="AE18">
            <v>8307.9638912119972</v>
          </cell>
          <cell r="AF18">
            <v>65.65440522165548</v>
          </cell>
          <cell r="AG18">
            <v>4752.7683912609982</v>
          </cell>
          <cell r="AH18">
            <v>94.135893746688353</v>
          </cell>
          <cell r="AI18">
            <v>301260.38261256868</v>
          </cell>
          <cell r="AJ18">
            <v>73.363529272250446</v>
          </cell>
          <cell r="AK18">
            <v>56607.215617702641</v>
          </cell>
          <cell r="AL18">
            <v>74.858961557092755</v>
          </cell>
          <cell r="AM18">
            <v>123466.39207923626</v>
          </cell>
          <cell r="AN18">
            <v>69.191261511425751</v>
          </cell>
          <cell r="AO18">
            <v>3644.2718806982884</v>
          </cell>
          <cell r="AP18">
            <v>64.187525409009979</v>
          </cell>
          <cell r="AQ18">
            <v>1185274.828177768</v>
          </cell>
          <cell r="AR18">
            <v>69.26145330958073</v>
          </cell>
          <cell r="AS18">
            <v>909751.54556590901</v>
          </cell>
          <cell r="AT18">
            <v>67.072418016122583</v>
          </cell>
          <cell r="AU18">
            <v>3733.4777883870047</v>
          </cell>
          <cell r="AV18">
            <v>67.531494771743255</v>
          </cell>
          <cell r="AW18">
            <v>7171.8138706227437</v>
          </cell>
          <cell r="AX18">
            <v>92.907801418439718</v>
          </cell>
          <cell r="AY18">
            <v>16588.24124273808</v>
          </cell>
          <cell r="AZ18">
            <v>80.564774973743809</v>
          </cell>
          <cell r="BA18">
            <v>51310.330080458349</v>
          </cell>
          <cell r="BB18">
            <v>72.740331067640284</v>
          </cell>
          <cell r="BC18">
            <v>129057.60977281426</v>
          </cell>
          <cell r="BD18">
            <v>79.346802681205673</v>
          </cell>
          <cell r="BE18">
            <v>61376.212719222858</v>
          </cell>
          <cell r="BF18">
            <v>75.755819924761127</v>
          </cell>
          <cell r="BG18">
            <v>6285.5971375863674</v>
          </cell>
          <cell r="BH18">
            <v>91.25682425427911</v>
          </cell>
        </row>
        <row r="19">
          <cell r="C19">
            <v>526030.33730839787</v>
          </cell>
          <cell r="D19">
            <v>30.738546690408807</v>
          </cell>
          <cell r="E19">
            <v>211722.99323568447</v>
          </cell>
          <cell r="F19">
            <v>36.266730202814614</v>
          </cell>
          <cell r="G19">
            <v>247335.22571838091</v>
          </cell>
          <cell r="H19">
            <v>28.719449059194371</v>
          </cell>
          <cell r="I19">
            <v>5617.8214889437459</v>
          </cell>
          <cell r="J19">
            <v>22.040898891960069</v>
          </cell>
          <cell r="K19">
            <v>7338.1576919413901</v>
          </cell>
          <cell r="L19">
            <v>32.644960013751657</v>
          </cell>
          <cell r="M19">
            <v>16150.582476411526</v>
          </cell>
          <cell r="N19">
            <v>24.526598678371986</v>
          </cell>
          <cell r="O19">
            <v>8241.605987915369</v>
          </cell>
          <cell r="P19">
            <v>36.784643330993504</v>
          </cell>
          <cell r="Q19">
            <v>296.06920096529109</v>
          </cell>
          <cell r="R19">
            <v>10.871810202014746</v>
          </cell>
          <cell r="S19">
            <v>2133.8904797452578</v>
          </cell>
          <cell r="T19">
            <v>36.507683684666226</v>
          </cell>
          <cell r="U19">
            <v>13397.953723869206</v>
          </cell>
          <cell r="V19">
            <v>29.273789189128788</v>
          </cell>
          <cell r="W19">
            <v>13796.037304559988</v>
          </cell>
          <cell r="AA19">
            <v>216739.93384750446</v>
          </cell>
          <cell r="AB19">
            <v>35.969599006975606</v>
          </cell>
          <cell r="AC19">
            <v>78489.161480115887</v>
          </cell>
          <cell r="AD19">
            <v>31.404971208894786</v>
          </cell>
          <cell r="AE19">
            <v>4346.1205729812646</v>
          </cell>
          <cell r="AF19">
            <v>34.345594778344505</v>
          </cell>
          <cell r="AG19">
            <v>296.06920096529109</v>
          </cell>
          <cell r="AH19">
            <v>5.8641062533116486</v>
          </cell>
          <cell r="AI19">
            <v>109380.1435466979</v>
          </cell>
          <cell r="AJ19">
            <v>26.636470727752247</v>
          </cell>
          <cell r="AK19">
            <v>19011.273391832747</v>
          </cell>
          <cell r="AL19">
            <v>25.141038442907007</v>
          </cell>
          <cell r="AM19">
            <v>54975.783106206567</v>
          </cell>
          <cell r="AN19">
            <v>30.80873848857421</v>
          </cell>
          <cell r="AO19">
            <v>2033.2672633590435</v>
          </cell>
          <cell r="AP19">
            <v>35.81247459099</v>
          </cell>
          <cell r="AQ19">
            <v>526030.33730839787</v>
          </cell>
          <cell r="AR19">
            <v>30.738546690408807</v>
          </cell>
          <cell r="AS19">
            <v>446620.52580800053</v>
          </cell>
          <cell r="AT19">
            <v>32.927581983870837</v>
          </cell>
          <cell r="AU19">
            <v>1795.0208787995791</v>
          </cell>
          <cell r="AV19">
            <v>32.46850522825671</v>
          </cell>
          <cell r="AW19">
            <v>547.46670768112517</v>
          </cell>
          <cell r="AX19">
            <v>7.0921985815602797</v>
          </cell>
          <cell r="AY19">
            <v>4001.7017542407175</v>
          </cell>
          <cell r="AZ19">
            <v>19.435225026256251</v>
          </cell>
          <cell r="BA19">
            <v>19228.708342044025</v>
          </cell>
          <cell r="BB19">
            <v>27.259668932359446</v>
          </cell>
          <cell r="BC19">
            <v>33592.434604314665</v>
          </cell>
          <cell r="BD19">
            <v>20.653197318794088</v>
          </cell>
          <cell r="BE19">
            <v>19642.265834873822</v>
          </cell>
          <cell r="BF19">
            <v>24.244180075238603</v>
          </cell>
          <cell r="BG19">
            <v>602.21337844923767</v>
          </cell>
          <cell r="BH19">
            <v>8.7431757457208867</v>
          </cell>
        </row>
        <row r="21">
          <cell r="C21">
            <v>340932.75920294545</v>
          </cell>
          <cell r="D21">
            <v>19.922382406065719</v>
          </cell>
          <cell r="E21">
            <v>52142.946703679809</v>
          </cell>
          <cell r="F21">
            <v>8.9317374139757479</v>
          </cell>
          <cell r="G21">
            <v>193870.1242456327</v>
          </cell>
          <cell r="H21">
            <v>22.51132300787495</v>
          </cell>
          <cell r="I21">
            <v>9712.4965730806452</v>
          </cell>
          <cell r="J21">
            <v>38.105901972337087</v>
          </cell>
          <cell r="K21">
            <v>6335.268595776407</v>
          </cell>
          <cell r="L21">
            <v>28.183448580372815</v>
          </cell>
          <cell r="M21">
            <v>37036.280074537273</v>
          </cell>
          <cell r="N21">
            <v>56.244038210675782</v>
          </cell>
          <cell r="O21">
            <v>569.80255480585367</v>
          </cell>
          <cell r="P21">
            <v>2.5431916762771403</v>
          </cell>
          <cell r="Q21">
            <v>273.73335384056259</v>
          </cell>
          <cell r="R21">
            <v>10.051626644084543</v>
          </cell>
          <cell r="S21">
            <v>1286.7040629598182</v>
          </cell>
          <cell r="T21">
            <v>22.013587563275358</v>
          </cell>
          <cell r="U21">
            <v>14787.22314734493</v>
          </cell>
          <cell r="V21">
            <v>32.309266178221264</v>
          </cell>
          <cell r="W21">
            <v>24918.17989129472</v>
          </cell>
          <cell r="AA21">
            <v>26092.646099100919</v>
          </cell>
          <cell r="AB21">
            <v>4.3302680800665598</v>
          </cell>
          <cell r="AC21">
            <v>29552.640707770253</v>
          </cell>
          <cell r="AD21">
            <v>11.824560398819623</v>
          </cell>
          <cell r="AE21">
            <v>815.92471535364893</v>
          </cell>
          <cell r="AF21">
            <v>6.4479158303584674</v>
          </cell>
          <cell r="AG21">
            <v>1702.261023980453</v>
          </cell>
          <cell r="AH21">
            <v>33.715899806352049</v>
          </cell>
          <cell r="AI21">
            <v>131509.36280865586</v>
          </cell>
          <cell r="AJ21">
            <v>32.025422341693961</v>
          </cell>
          <cell r="AK21">
            <v>17949.171491089917</v>
          </cell>
          <cell r="AL21">
            <v>23.736485251413196</v>
          </cell>
          <cell r="AM21">
            <v>49322.037225954846</v>
          </cell>
          <cell r="AN21">
            <v>27.640347454125003</v>
          </cell>
          <cell r="AO21">
            <v>1094.9334153622503</v>
          </cell>
          <cell r="AP21">
            <v>19.285352114363043</v>
          </cell>
          <cell r="AQ21">
            <v>340932.75920294545</v>
          </cell>
          <cell r="AR21">
            <v>19.922382406065719</v>
          </cell>
          <cell r="AS21">
            <v>179138.46513869564</v>
          </cell>
          <cell r="AT21">
            <v>13.207177360798145</v>
          </cell>
          <cell r="AU21">
            <v>782.037755259081</v>
          </cell>
          <cell r="AV21">
            <v>14.145571923544564</v>
          </cell>
          <cell r="AW21">
            <v>821.20006152168776</v>
          </cell>
          <cell r="AX21">
            <v>10.63829787234042</v>
          </cell>
          <cell r="AY21">
            <v>6191.56858496522</v>
          </cell>
          <cell r="AZ21">
            <v>30.070838884176244</v>
          </cell>
          <cell r="BA21">
            <v>22926.810361944528</v>
          </cell>
          <cell r="BB21">
            <v>32.50230067586331</v>
          </cell>
          <cell r="BC21">
            <v>79660.358661140272</v>
          </cell>
          <cell r="BD21">
            <v>48.976536690291574</v>
          </cell>
          <cell r="BE21">
            <v>48839.225113324967</v>
          </cell>
          <cell r="BF21">
            <v>60.281587589570073</v>
          </cell>
          <cell r="BG21">
            <v>2573.0935261012883</v>
          </cell>
          <cell r="BH21">
            <v>37.357205458989242</v>
          </cell>
        </row>
        <row r="22">
          <cell r="C22">
            <v>338633.37695168785</v>
          </cell>
          <cell r="D22">
            <v>19.788018161883464</v>
          </cell>
          <cell r="E22">
            <v>73823.776741927257</v>
          </cell>
          <cell r="F22">
            <v>12.645518338539375</v>
          </cell>
          <cell r="G22">
            <v>201758.31790056149</v>
          </cell>
          <cell r="H22">
            <v>23.427264419713044</v>
          </cell>
          <cell r="I22">
            <v>5223.26957009542</v>
          </cell>
          <cell r="J22">
            <v>20.492918243575343</v>
          </cell>
          <cell r="K22">
            <v>2189.8668307245007</v>
          </cell>
          <cell r="L22">
            <v>9.7419704134934495</v>
          </cell>
          <cell r="M22">
            <v>14869.073201620213</v>
          </cell>
          <cell r="N22">
            <v>22.580472974774349</v>
          </cell>
          <cell r="O22">
            <v>2292.9412664763954</v>
          </cell>
          <cell r="P22">
            <v>10.234052293924931</v>
          </cell>
          <cell r="Q22">
            <v>843.53590864641626</v>
          </cell>
          <cell r="R22">
            <v>30.975063490183832</v>
          </cell>
          <cell r="S22">
            <v>1795.0208787995791</v>
          </cell>
          <cell r="T22">
            <v>30.710130193003057</v>
          </cell>
          <cell r="U22">
            <v>11228.562586963464</v>
          </cell>
          <cell r="V22">
            <v>24.533789326507748</v>
          </cell>
          <cell r="W22">
            <v>24609.012065880321</v>
          </cell>
          <cell r="AA22">
            <v>53883.73248829777</v>
          </cell>
          <cell r="AB22">
            <v>8.9424049190994559</v>
          </cell>
          <cell r="AC22">
            <v>44719.928643877152</v>
          </cell>
          <cell r="AD22">
            <v>17.893273988926268</v>
          </cell>
          <cell r="AE22">
            <v>1841.0859558035322</v>
          </cell>
          <cell r="AF22">
            <v>14.549341447918865</v>
          </cell>
          <cell r="AG22">
            <v>1216.292469686663</v>
          </cell>
          <cell r="AH22">
            <v>24.090544555431773</v>
          </cell>
          <cell r="AI22">
            <v>122650.03886604738</v>
          </cell>
          <cell r="AJ22">
            <v>29.867982104250707</v>
          </cell>
          <cell r="AK22">
            <v>17350.528647695141</v>
          </cell>
          <cell r="AL22">
            <v>22.944823250180551</v>
          </cell>
          <cell r="AM22">
            <v>46403.972187738946</v>
          </cell>
          <cell r="AN22">
            <v>26.005047371516532</v>
          </cell>
          <cell r="AO22">
            <v>1329.5168773614487</v>
          </cell>
          <cell r="AP22">
            <v>23.417132733519782</v>
          </cell>
          <cell r="AQ22">
            <v>338633.37695168785</v>
          </cell>
          <cell r="AR22">
            <v>19.788018161883464</v>
          </cell>
          <cell r="AS22">
            <v>237094.48622865375</v>
          </cell>
          <cell r="AT22">
            <v>17.480047785743487</v>
          </cell>
          <cell r="AU22">
            <v>1560.4374168003808</v>
          </cell>
          <cell r="AV22">
            <v>28.225337668290994</v>
          </cell>
          <cell r="AW22">
            <v>2737.3335384056263</v>
          </cell>
          <cell r="AX22">
            <v>35.460992907801405</v>
          </cell>
          <cell r="AY22">
            <v>4160.7469783765528</v>
          </cell>
          <cell r="AZ22">
            <v>20.207666330047974</v>
          </cell>
          <cell r="BA22">
            <v>21083.029065722279</v>
          </cell>
          <cell r="BB22">
            <v>29.888455438593859</v>
          </cell>
          <cell r="BC22">
            <v>48702.515736313871</v>
          </cell>
          <cell r="BD22">
            <v>29.943130924323356</v>
          </cell>
          <cell r="BE22">
            <v>22045.924560502266</v>
          </cell>
          <cell r="BF22">
            <v>27.210983165750228</v>
          </cell>
          <cell r="BG22">
            <v>1248.9034269200126</v>
          </cell>
          <cell r="BH22">
            <v>18.132081653704375</v>
          </cell>
        </row>
        <row r="23">
          <cell r="C23">
            <v>340717.9987008294</v>
          </cell>
          <cell r="D23">
            <v>19.909832890850822</v>
          </cell>
          <cell r="E23">
            <v>120446.86816193789</v>
          </cell>
          <cell r="F23">
            <v>20.631741525307085</v>
          </cell>
          <cell r="G23">
            <v>171799.00426212102</v>
          </cell>
          <cell r="H23">
            <v>19.948524262953899</v>
          </cell>
          <cell r="I23">
            <v>4981.9470398982412</v>
          </cell>
          <cell r="J23">
            <v>19.546116089235607</v>
          </cell>
          <cell r="K23">
            <v>5032.5496892541623</v>
          </cell>
          <cell r="L23">
            <v>22.388096613587006</v>
          </cell>
          <cell r="M23">
            <v>6952.8271875502933</v>
          </cell>
          <cell r="N23">
            <v>10.558702904875631</v>
          </cell>
          <cell r="O23">
            <v>6615.9526580319989</v>
          </cell>
          <cell r="P23">
            <v>29.528887837794141</v>
          </cell>
          <cell r="Q23">
            <v>547.46670768112517</v>
          </cell>
          <cell r="R23">
            <v>20.103253288169086</v>
          </cell>
          <cell r="S23">
            <v>1603.2502312020113</v>
          </cell>
          <cell r="T23">
            <v>27.429220413916649</v>
          </cell>
          <cell r="U23">
            <v>9347.8153010116348</v>
          </cell>
          <cell r="V23">
            <v>20.424460342269388</v>
          </cell>
          <cell r="W23">
            <v>13390.317462149296</v>
          </cell>
          <cell r="AA23">
            <v>113230.46911578075</v>
          </cell>
          <cell r="AB23">
            <v>18.791435879702625</v>
          </cell>
          <cell r="AC23">
            <v>58487.082790116583</v>
          </cell>
          <cell r="AD23">
            <v>23.401768046422312</v>
          </cell>
          <cell r="AE23">
            <v>2614.9158114726461</v>
          </cell>
          <cell r="AF23">
            <v>20.664598998623443</v>
          </cell>
          <cell r="AG23">
            <v>1209.7411206574059</v>
          </cell>
          <cell r="AH23">
            <v>23.960785003661989</v>
          </cell>
          <cell r="AI23">
            <v>82324.208835951373</v>
          </cell>
          <cell r="AJ23">
            <v>20.047755540821662</v>
          </cell>
          <cell r="AK23">
            <v>17720.820257758627</v>
          </cell>
          <cell r="AL23">
            <v>23.434507208315171</v>
          </cell>
          <cell r="AM23">
            <v>40468.460179699621</v>
          </cell>
          <cell r="AN23">
            <v>22.678753012085558</v>
          </cell>
          <cell r="AO23">
            <v>2067.0204191812709</v>
          </cell>
          <cell r="AP23">
            <v>36.406977860202275</v>
          </cell>
          <cell r="AQ23">
            <v>340717.9987008294</v>
          </cell>
          <cell r="AR23">
            <v>19.909832890850822</v>
          </cell>
          <cell r="AS23">
            <v>289444.83638442005</v>
          </cell>
          <cell r="AT23">
            <v>21.339634049764364</v>
          </cell>
          <cell r="AU23">
            <v>1772.6850316748507</v>
          </cell>
          <cell r="AV23">
            <v>32.064492340322076</v>
          </cell>
          <cell r="AW23">
            <v>1697.1467938114879</v>
          </cell>
          <cell r="AX23">
            <v>21.985815602836865</v>
          </cell>
          <cell r="AY23">
            <v>3284.8002460867519</v>
          </cell>
          <cell r="AZ23">
            <v>15.953420786879979</v>
          </cell>
          <cell r="BA23">
            <v>17009.715163984689</v>
          </cell>
          <cell r="BB23">
            <v>24.113902803867031</v>
          </cell>
          <cell r="BC23">
            <v>19072.632994398384</v>
          </cell>
          <cell r="BD23">
            <v>11.726177553432159</v>
          </cell>
          <cell r="BE23">
            <v>6739.0352926463447</v>
          </cell>
          <cell r="BF23">
            <v>8.3178990927935281</v>
          </cell>
          <cell r="BG23">
            <v>1697.1467938114879</v>
          </cell>
          <cell r="BH23">
            <v>24.639858919758861</v>
          </cell>
        </row>
        <row r="24">
          <cell r="C24">
            <v>342746.41575634124</v>
          </cell>
          <cell r="D24">
            <v>20.028363302399914</v>
          </cell>
          <cell r="E24">
            <v>147530.32102292698</v>
          </cell>
          <cell r="F24">
            <v>25.270955541976253</v>
          </cell>
          <cell r="G24">
            <v>161609.81780771678</v>
          </cell>
          <cell r="H24">
            <v>18.765401962109113</v>
          </cell>
          <cell r="I24">
            <v>2086.5039244913123</v>
          </cell>
          <cell r="J24">
            <v>8.1861664931680789</v>
          </cell>
          <cell r="K24">
            <v>3692.0831855823553</v>
          </cell>
          <cell r="L24">
            <v>16.424818465422465</v>
          </cell>
          <cell r="M24">
            <v>4238.1440960877426</v>
          </cell>
          <cell r="N24">
            <v>6.4361306805915</v>
          </cell>
          <cell r="O24">
            <v>7835.3318017201746</v>
          </cell>
          <cell r="P24">
            <v>34.971325507295894</v>
          </cell>
          <cell r="Q24">
            <v>823.95475551511288</v>
          </cell>
          <cell r="R24">
            <v>30.256033683347983</v>
          </cell>
          <cell r="S24">
            <v>716.90150815396464</v>
          </cell>
          <cell r="T24">
            <v>12.26511563792606</v>
          </cell>
          <cell r="U24">
            <v>7039.4586479813051</v>
          </cell>
          <cell r="V24">
            <v>15.380828499165968</v>
          </cell>
          <cell r="W24">
            <v>7173.8990061751665</v>
          </cell>
          <cell r="AA24">
            <v>170148.39662767164</v>
          </cell>
          <cell r="AB24">
            <v>28.237387959540786</v>
          </cell>
          <cell r="AC24">
            <v>59914.125390429559</v>
          </cell>
          <cell r="AD24">
            <v>23.972754293842588</v>
          </cell>
          <cell r="AE24">
            <v>4458.3278484561288</v>
          </cell>
          <cell r="AF24">
            <v>35.232322504813951</v>
          </cell>
          <cell r="AG24">
            <v>920.54297790176611</v>
          </cell>
          <cell r="AH24">
            <v>18.232770634554157</v>
          </cell>
          <cell r="AI24">
            <v>51308.502082399937</v>
          </cell>
          <cell r="AJ24">
            <v>12.494748767807042</v>
          </cell>
          <cell r="AK24">
            <v>14268.205011662789</v>
          </cell>
          <cell r="AL24">
            <v>18.868672461656242</v>
          </cell>
          <cell r="AM24">
            <v>30704.38381663269</v>
          </cell>
          <cell r="AN24">
            <v>17.206909624769871</v>
          </cell>
          <cell r="AO24">
            <v>1186.0684321523613</v>
          </cell>
          <cell r="AP24">
            <v>20.890537291914868</v>
          </cell>
          <cell r="AQ24">
            <v>342746.41575634124</v>
          </cell>
          <cell r="AR24">
            <v>20.028363302399914</v>
          </cell>
          <cell r="AS24">
            <v>319013.10477872996</v>
          </cell>
          <cell r="AT24">
            <v>23.519586661466061</v>
          </cell>
          <cell r="AU24">
            <v>865.87175577114476</v>
          </cell>
          <cell r="AV24">
            <v>15.6619691510531</v>
          </cell>
          <cell r="AW24">
            <v>1368.6667692028129</v>
          </cell>
          <cell r="AX24">
            <v>17.730496453900699</v>
          </cell>
          <cell r="AY24">
            <v>3832.2669537678767</v>
          </cell>
          <cell r="AZ24">
            <v>18.612324251359972</v>
          </cell>
          <cell r="BA24">
            <v>6503.2221504360168</v>
          </cell>
          <cell r="BB24">
            <v>9.2193235063457184</v>
          </cell>
          <cell r="BC24">
            <v>8644.9364931024538</v>
          </cell>
          <cell r="BD24">
            <v>5.3150532643310138</v>
          </cell>
          <cell r="BE24">
            <v>1697.1467938114879</v>
          </cell>
          <cell r="BF24">
            <v>2.0947650759428726</v>
          </cell>
          <cell r="BG24">
            <v>821.20006152168776</v>
          </cell>
          <cell r="BH24">
            <v>11.922512380528481</v>
          </cell>
        </row>
        <row r="25">
          <cell r="C25">
            <v>342048.21283535764</v>
          </cell>
          <cell r="D25">
            <v>19.98756386258842</v>
          </cell>
          <cell r="E25">
            <v>185202.85998285713</v>
          </cell>
          <cell r="F25">
            <v>31.724009060797066</v>
          </cell>
          <cell r="G25">
            <v>130868.88623517056</v>
          </cell>
          <cell r="H25">
            <v>15.195903861845951</v>
          </cell>
          <cell r="I25">
            <v>3210.2182220996765</v>
          </cell>
          <cell r="J25">
            <v>12.594934779198587</v>
          </cell>
          <cell r="K25">
            <v>5228.9165824860174</v>
          </cell>
          <cell r="L25">
            <v>23.261665927124422</v>
          </cell>
          <cell r="M25">
            <v>2752.9303173323742</v>
          </cell>
          <cell r="N25">
            <v>4.1806552290822738</v>
          </cell>
          <cell r="O25">
            <v>5090.9897960914723</v>
          </cell>
          <cell r="P25">
            <v>22.722542684708017</v>
          </cell>
          <cell r="Q25">
            <v>234.58346199919828</v>
          </cell>
          <cell r="R25">
            <v>8.6140228942145374</v>
          </cell>
          <cell r="S25">
            <v>443.16815431340206</v>
          </cell>
          <cell r="T25">
            <v>7.5819461918788225</v>
          </cell>
          <cell r="U25">
            <v>3364.6871475212565</v>
          </cell>
          <cell r="V25">
            <v>7.3516556538354179</v>
          </cell>
          <cell r="W25">
            <v>5650.9729354937444</v>
          </cell>
          <cell r="AA25">
            <v>234865.07944575258</v>
          </cell>
          <cell r="AB25">
            <v>38.977601305115734</v>
          </cell>
          <cell r="AC25">
            <v>56386.26517326312</v>
          </cell>
          <cell r="AD25">
            <v>22.561191901534638</v>
          </cell>
          <cell r="AE25">
            <v>2923.8301331073008</v>
          </cell>
          <cell r="AF25">
            <v>23.105821218285222</v>
          </cell>
          <cell r="AG25">
            <v>0</v>
          </cell>
          <cell r="AH25">
            <v>0</v>
          </cell>
          <cell r="AI25">
            <v>22300.94685853448</v>
          </cell>
          <cell r="AJ25">
            <v>5.4307710607904482</v>
          </cell>
          <cell r="AK25">
            <v>8329.7636013286829</v>
          </cell>
          <cell r="AL25">
            <v>11.015511828434303</v>
          </cell>
          <cell r="AM25">
            <v>11543.321775415956</v>
          </cell>
          <cell r="AN25">
            <v>6.4689425375025618</v>
          </cell>
          <cell r="AO25">
            <v>0</v>
          </cell>
          <cell r="AP25">
            <v>0</v>
          </cell>
          <cell r="AQ25">
            <v>342048.21283535764</v>
          </cell>
          <cell r="AR25">
            <v>19.98756386258842</v>
          </cell>
          <cell r="AS25">
            <v>325454.7768044523</v>
          </cell>
          <cell r="AT25">
            <v>23.994505908306419</v>
          </cell>
          <cell r="AU25">
            <v>547.46670768112517</v>
          </cell>
          <cell r="AV25">
            <v>9.9026289167892152</v>
          </cell>
          <cell r="AW25">
            <v>1094.9334153622503</v>
          </cell>
          <cell r="AX25">
            <v>14.184397163120559</v>
          </cell>
          <cell r="AY25">
            <v>3120.5602337824139</v>
          </cell>
          <cell r="AZ25">
            <v>15.155749747535978</v>
          </cell>
          <cell r="BA25">
            <v>3016.261680414691</v>
          </cell>
          <cell r="BB25">
            <v>4.2760175753295746</v>
          </cell>
          <cell r="BC25">
            <v>6569.6004921735048</v>
          </cell>
          <cell r="BD25">
            <v>4.0391015676213824</v>
          </cell>
          <cell r="BE25">
            <v>1697.1467938114881</v>
          </cell>
          <cell r="BF25">
            <v>2.0947650759428726</v>
          </cell>
          <cell r="BG25">
            <v>547.46670768112517</v>
          </cell>
          <cell r="BH25">
            <v>7.9483415870189882</v>
          </cell>
        </row>
        <row r="26">
          <cell r="C26">
            <v>6226.4020389758998</v>
          </cell>
          <cell r="D26">
            <v>0.36383937619953277</v>
          </cell>
          <cell r="E26">
            <v>4647.2227418156326</v>
          </cell>
          <cell r="F26">
            <v>0.79603811940348923</v>
          </cell>
          <cell r="G26">
            <v>1305.4459433197032</v>
          </cell>
          <cell r="H26">
            <v>0.15158248551053816</v>
          </cell>
          <cell r="I26">
            <v>273.73335384056259</v>
          </cell>
          <cell r="J26">
            <v>1.0739624224854725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AA26">
            <v>4343.8966515252323</v>
          </cell>
          <cell r="AB26">
            <v>0.72090185647579352</v>
          </cell>
          <cell r="AC26">
            <v>865.87175577114476</v>
          </cell>
          <cell r="AD26">
            <v>0.34645137045421054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547.46670768112517</v>
          </cell>
          <cell r="AJ26">
            <v>0.13332018463974143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6226.4020389758998</v>
          </cell>
          <cell r="AR26">
            <v>0.36383937619953277</v>
          </cell>
          <cell r="AS26">
            <v>6226.4020389758998</v>
          </cell>
          <cell r="AT26">
            <v>0.45904823391627214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</row>
        <row r="33">
          <cell r="C33">
            <v>1753675.4755196997</v>
          </cell>
          <cell r="D33">
            <v>149830.18573952056</v>
          </cell>
          <cell r="E33">
            <v>4.6152229301419414</v>
          </cell>
          <cell r="F33">
            <v>3.6378651964509396</v>
          </cell>
          <cell r="G33">
            <v>1.8132107246775944</v>
          </cell>
          <cell r="H33">
            <v>1.6302410190988899</v>
          </cell>
          <cell r="I33">
            <v>6.7480800424308205</v>
          </cell>
          <cell r="J33">
            <v>1.5612014739526652</v>
          </cell>
          <cell r="K33">
            <v>1.1627052208382218</v>
          </cell>
          <cell r="L33">
            <v>4.775905707321547</v>
          </cell>
        </row>
        <row r="34">
          <cell r="C34">
            <v>850957.62122408301</v>
          </cell>
          <cell r="D34">
            <v>64315.885999727936</v>
          </cell>
          <cell r="E34">
            <v>4.325257698979236</v>
          </cell>
          <cell r="F34">
            <v>3.7946874889386817</v>
          </cell>
          <cell r="G34">
            <v>1.9135437648604867</v>
          </cell>
          <cell r="H34">
            <v>1.5196196812022673</v>
          </cell>
          <cell r="I34">
            <v>5.8381316843204525</v>
          </cell>
          <cell r="J34">
            <v>1.3254971306574377</v>
          </cell>
          <cell r="K34">
            <v>1.1185659201518297</v>
          </cell>
          <cell r="L34">
            <v>4.7931837179265875</v>
          </cell>
        </row>
        <row r="35">
          <cell r="C35">
            <v>238923.25604618157</v>
          </cell>
          <cell r="D35">
            <v>22215.053851324072</v>
          </cell>
          <cell r="E35">
            <v>4.2322042218949472</v>
          </cell>
          <cell r="F35">
            <v>3.816769547325094</v>
          </cell>
          <cell r="G35">
            <v>1.9786941580756001</v>
          </cell>
          <cell r="H35">
            <v>1.5797685593441773</v>
          </cell>
          <cell r="I35">
            <v>5.5533262935586061</v>
          </cell>
          <cell r="J35">
            <v>1.2777191129883843</v>
          </cell>
          <cell r="K35">
            <v>1.0813093980992607</v>
          </cell>
          <cell r="L35">
            <v>4.6907778951073542</v>
          </cell>
        </row>
        <row r="36">
          <cell r="C36">
            <v>140713.19356263857</v>
          </cell>
          <cell r="D36">
            <v>12471.570936178736</v>
          </cell>
          <cell r="E36">
            <v>4.2620636831163123</v>
          </cell>
          <cell r="F36">
            <v>3.7221111111111127</v>
          </cell>
          <cell r="G36">
            <v>1.9428821534084677</v>
          </cell>
          <cell r="H36">
            <v>1.5714059964726619</v>
          </cell>
          <cell r="I36">
            <v>5.185185185185186</v>
          </cell>
          <cell r="J36">
            <v>1.1481481481481479</v>
          </cell>
          <cell r="K36">
            <v>1.0987654320987652</v>
          </cell>
          <cell r="L36">
            <v>4.7674897119341555</v>
          </cell>
        </row>
        <row r="37">
          <cell r="C37">
            <v>471321.17161530512</v>
          </cell>
          <cell r="D37">
            <v>29629.261212225058</v>
          </cell>
          <cell r="E37">
            <v>4.3912951982301998</v>
          </cell>
          <cell r="F37">
            <v>3.8055621235710917</v>
          </cell>
          <cell r="G37">
            <v>1.8717585796995522</v>
          </cell>
          <cell r="H37">
            <v>1.474382996780907</v>
          </cell>
          <cell r="I37">
            <v>6.3265082108484316</v>
          </cell>
          <cell r="J37">
            <v>1.4359693975089887</v>
          </cell>
          <cell r="K37">
            <v>1.1548340817957703</v>
          </cell>
          <cell r="L37">
            <v>4.8807794047848301</v>
          </cell>
        </row>
        <row r="38">
          <cell r="C38">
            <v>902717.85429535096</v>
          </cell>
          <cell r="D38">
            <v>85514.299739792259</v>
          </cell>
          <cell r="E38">
            <v>4.8885620716841647</v>
          </cell>
          <cell r="F38">
            <v>3.4908955778520938</v>
          </cell>
          <cell r="G38">
            <v>1.7186306022196569</v>
          </cell>
          <cell r="H38">
            <v>1.7339123503978597</v>
          </cell>
          <cell r="I38">
            <v>7.432458386683737</v>
          </cell>
          <cell r="J38">
            <v>1.7384763124199749</v>
          </cell>
          <cell r="K38">
            <v>1.1959026888604349</v>
          </cell>
          <cell r="L38">
            <v>4.7629107981220606</v>
          </cell>
        </row>
        <row r="40">
          <cell r="C40">
            <v>350529.83375174308</v>
          </cell>
          <cell r="D40">
            <v>42679.538124598294</v>
          </cell>
          <cell r="E40">
            <v>4.8739662517494544</v>
          </cell>
          <cell r="F40">
            <v>3.1997715115172056</v>
          </cell>
          <cell r="G40">
            <v>1.6478644144989414</v>
          </cell>
          <cell r="H40">
            <v>1.910840570841511</v>
          </cell>
          <cell r="I40">
            <v>7.4564785622299539</v>
          </cell>
          <cell r="J40">
            <v>1.6687375876994601</v>
          </cell>
          <cell r="K40">
            <v>1.1706210846402405</v>
          </cell>
          <cell r="L40">
            <v>5.0409458098218511</v>
          </cell>
        </row>
        <row r="41">
          <cell r="C41">
            <v>976156.11330961878</v>
          </cell>
          <cell r="D41">
            <v>92325.781125574125</v>
          </cell>
          <cell r="E41">
            <v>4.804585388519599</v>
          </cell>
          <cell r="F41">
            <v>3.5448857113299552</v>
          </cell>
          <cell r="G41">
            <v>1.7846940458243108</v>
          </cell>
          <cell r="H41">
            <v>1.7098483391068913</v>
          </cell>
          <cell r="I41">
            <v>6.6685736851466091</v>
          </cell>
          <cell r="J41">
            <v>1.5685140082004156</v>
          </cell>
          <cell r="K41">
            <v>1.1737898545308707</v>
          </cell>
          <cell r="L41">
            <v>4.6713567809303811</v>
          </cell>
        </row>
        <row r="42">
          <cell r="C42">
            <v>304786.86628840416</v>
          </cell>
          <cell r="D42">
            <v>13365.904047923153</v>
          </cell>
          <cell r="E42">
            <v>4.0058406764323635</v>
          </cell>
          <cell r="F42">
            <v>3.9664958154445826</v>
          </cell>
          <cell r="G42">
            <v>1.9086186176119107</v>
          </cell>
          <cell r="H42">
            <v>1.2977799632528941</v>
          </cell>
          <cell r="I42">
            <v>5.2277261904545158</v>
          </cell>
          <cell r="J42">
            <v>1.228567391413355</v>
          </cell>
          <cell r="K42">
            <v>1.0786209669908389</v>
          </cell>
          <cell r="L42">
            <v>4.6289777664899097</v>
          </cell>
        </row>
        <row r="43">
          <cell r="C43">
            <v>113745.62904665495</v>
          </cell>
          <cell r="D43">
            <v>900.97416739493076</v>
          </cell>
          <cell r="E43">
            <v>3.8326503608946565</v>
          </cell>
          <cell r="F43">
            <v>4.9515894855392313</v>
          </cell>
          <cell r="G43">
            <v>2.3037776782236361</v>
          </cell>
          <cell r="H43">
            <v>0.92749275545596566</v>
          </cell>
          <cell r="I43">
            <v>4.6885544311869101</v>
          </cell>
          <cell r="J43">
            <v>1</v>
          </cell>
          <cell r="K43">
            <v>1</v>
          </cell>
          <cell r="L43">
            <v>4.6885544311869101</v>
          </cell>
        </row>
        <row r="44">
          <cell r="C44">
            <v>8457.0331230370066</v>
          </cell>
          <cell r="D44">
            <v>557.9882740298001</v>
          </cell>
          <cell r="E44">
            <v>4.5207857641856108</v>
          </cell>
          <cell r="F44">
            <v>3.8418231965180056</v>
          </cell>
          <cell r="G44">
            <v>1.9215969130413812</v>
          </cell>
          <cell r="H44">
            <v>1.727480791371125</v>
          </cell>
          <cell r="I44">
            <v>5.4628343686133638</v>
          </cell>
          <cell r="J44">
            <v>1</v>
          </cell>
          <cell r="K44">
            <v>1</v>
          </cell>
          <cell r="L44">
            <v>5.4628343686133638</v>
          </cell>
        </row>
        <row r="46">
          <cell r="C46">
            <v>1214994.098383012</v>
          </cell>
          <cell r="D46">
            <v>113121.16512417121</v>
          </cell>
          <cell r="E46">
            <v>4.7934739773852799</v>
          </cell>
          <cell r="F46">
            <v>3.6205291730160689</v>
          </cell>
          <cell r="G46">
            <v>1.8074791818586999</v>
          </cell>
          <cell r="H46">
            <v>1.6952808902651482</v>
          </cell>
          <cell r="I46">
            <v>6.7994005169981815</v>
          </cell>
          <cell r="J46">
            <v>1.5613108772314779</v>
          </cell>
          <cell r="K46">
            <v>1.1536336910395659</v>
          </cell>
          <cell r="L46">
            <v>4.7439404145712665</v>
          </cell>
        </row>
        <row r="47">
          <cell r="C47">
            <v>538681.37713649776</v>
          </cell>
          <cell r="D47">
            <v>36709.020615349211</v>
          </cell>
          <cell r="E47">
            <v>4.2131782714190464</v>
          </cell>
          <cell r="F47">
            <v>3.6769236454961889</v>
          </cell>
          <cell r="G47">
            <v>1.8261382009096407</v>
          </cell>
          <cell r="H47">
            <v>1.4837047327699289</v>
          </cell>
          <cell r="I47">
            <v>6.5899327592707388</v>
          </cell>
          <cell r="J47">
            <v>1.5608643408404081</v>
          </cell>
          <cell r="K47">
            <v>1.1906597127609304</v>
          </cell>
          <cell r="L47">
            <v>4.874408775472987</v>
          </cell>
        </row>
        <row r="49">
          <cell r="C49">
            <v>349465.69500090886</v>
          </cell>
          <cell r="D49">
            <v>52458.125821275848</v>
          </cell>
          <cell r="E49">
            <v>5.4023795473977287</v>
          </cell>
          <cell r="F49">
            <v>3.1375848536129527</v>
          </cell>
          <cell r="G49">
            <v>1.5902343086349544</v>
          </cell>
          <cell r="H49">
            <v>2.1250913843361472</v>
          </cell>
          <cell r="I49">
            <v>7.2959419383441286</v>
          </cell>
          <cell r="J49">
            <v>1.7022946199603921</v>
          </cell>
          <cell r="K49">
            <v>1.1579165818610289</v>
          </cell>
          <cell r="L49">
            <v>4.7938896888060443</v>
          </cell>
        </row>
        <row r="50">
          <cell r="C50">
            <v>349504.78719021822</v>
          </cell>
          <cell r="D50">
            <v>38883.592091654144</v>
          </cell>
          <cell r="E50">
            <v>5.1346729766039632</v>
          </cell>
          <cell r="F50">
            <v>3.3557068237743271</v>
          </cell>
          <cell r="G50">
            <v>1.7162082558882028</v>
          </cell>
          <cell r="H50">
            <v>1.9035898090756094</v>
          </cell>
          <cell r="I50">
            <v>7.2542839538862012</v>
          </cell>
          <cell r="J50">
            <v>1.6331740360465541</v>
          </cell>
          <cell r="K50">
            <v>1.2114824033945197</v>
          </cell>
          <cell r="L50">
            <v>4.8904846429117903</v>
          </cell>
        </row>
        <row r="51">
          <cell r="C51">
            <v>349280.13302353438</v>
          </cell>
          <cell r="D51">
            <v>34634.193830763928</v>
          </cell>
          <cell r="E51">
            <v>4.7634580238028121</v>
          </cell>
          <cell r="F51">
            <v>3.5309408176333772</v>
          </cell>
          <cell r="G51">
            <v>1.7921822865361055</v>
          </cell>
          <cell r="H51">
            <v>1.7297556590967038</v>
          </cell>
          <cell r="I51">
            <v>6.3797648063183923</v>
          </cell>
          <cell r="J51">
            <v>1.4638690861805277</v>
          </cell>
          <cell r="K51">
            <v>1.1885683154196074</v>
          </cell>
          <cell r="L51">
            <v>4.7732157025296367</v>
          </cell>
        </row>
        <row r="52">
          <cell r="C52">
            <v>349672.93644962629</v>
          </cell>
          <cell r="D52">
            <v>19580.821051508781</v>
          </cell>
          <cell r="E52">
            <v>4.2453305516939723</v>
          </cell>
          <cell r="F52">
            <v>3.7388157082438389</v>
          </cell>
          <cell r="G52">
            <v>1.9104512673003478</v>
          </cell>
          <cell r="H52">
            <v>1.450906502917559</v>
          </cell>
          <cell r="I52">
            <v>5.4177439601431958</v>
          </cell>
          <cell r="J52">
            <v>1.3109615178332388</v>
          </cell>
          <cell r="K52">
            <v>1.0684362744639284</v>
          </cell>
          <cell r="L52">
            <v>4.5704833429901317</v>
          </cell>
        </row>
        <row r="53">
          <cell r="C53">
            <v>349525.52181620861</v>
          </cell>
          <cell r="D53">
            <v>4038.8694823179503</v>
          </cell>
          <cell r="E53">
            <v>3.5549818231995807</v>
          </cell>
          <cell r="F53">
            <v>4.4143385100286672</v>
          </cell>
          <cell r="G53">
            <v>2.0529025427140986</v>
          </cell>
          <cell r="H53">
            <v>0.95708061734187433</v>
          </cell>
          <cell r="I53">
            <v>4.5264666573409746</v>
          </cell>
          <cell r="J53">
            <v>1.116162932734617</v>
          </cell>
          <cell r="K53">
            <v>1</v>
          </cell>
          <cell r="L53">
            <v>4.5032731769164913</v>
          </cell>
        </row>
        <row r="54">
          <cell r="C54">
            <v>6226.4020389758998</v>
          </cell>
          <cell r="D54">
            <v>234.58346199919828</v>
          </cell>
          <cell r="E54">
            <v>3.2520913574072563</v>
          </cell>
          <cell r="F54">
            <v>4.0643928261430098</v>
          </cell>
          <cell r="G54">
            <v>2.0363664444354859</v>
          </cell>
          <cell r="H54">
            <v>1.0300189194086431</v>
          </cell>
          <cell r="I54">
            <v>4</v>
          </cell>
          <cell r="J54">
            <v>1</v>
          </cell>
          <cell r="K54">
            <v>1</v>
          </cell>
          <cell r="L54">
            <v>4</v>
          </cell>
        </row>
        <row r="56">
          <cell r="C56">
            <v>137759.75979406413</v>
          </cell>
          <cell r="D56">
            <v>9761.2110371782619</v>
          </cell>
          <cell r="E56">
            <v>3.198765350964706</v>
          </cell>
          <cell r="F56">
            <v>2.7468044583293039</v>
          </cell>
          <cell r="G56">
            <v>1.2649746259840733</v>
          </cell>
          <cell r="H56">
            <v>1.6552425713916192</v>
          </cell>
          <cell r="I56">
            <v>4.5784741535924542</v>
          </cell>
          <cell r="J56">
            <v>1.0438166292859872</v>
          </cell>
          <cell r="K56">
            <v>1.015773658716252</v>
          </cell>
          <cell r="L56">
            <v>4.4093422923752472</v>
          </cell>
        </row>
        <row r="57">
          <cell r="C57">
            <v>155724.31610339516</v>
          </cell>
          <cell r="D57">
            <v>13537.279387767998</v>
          </cell>
          <cell r="E57">
            <v>3.9089937397598402</v>
          </cell>
          <cell r="F57">
            <v>3.0120045372994193</v>
          </cell>
          <cell r="G57">
            <v>1.406525466904794</v>
          </cell>
          <cell r="H57">
            <v>1.7269426077396055</v>
          </cell>
          <cell r="I57">
            <v>5.1279967852466593</v>
          </cell>
          <cell r="J57">
            <v>1.1501640335712484</v>
          </cell>
          <cell r="K57">
            <v>1.0218706574995282</v>
          </cell>
          <cell r="L57">
            <v>4.7141446497076931</v>
          </cell>
        </row>
        <row r="58">
          <cell r="C58">
            <v>361366.74505445117</v>
          </cell>
          <cell r="D58">
            <v>41483.119233303594</v>
          </cell>
          <cell r="E58">
            <v>4.7914958746803569</v>
          </cell>
          <cell r="F58">
            <v>3.3858405849876201</v>
          </cell>
          <cell r="G58">
            <v>1.6939094723860899</v>
          </cell>
          <cell r="H58">
            <v>1.8422053761895087</v>
          </cell>
          <cell r="I58">
            <v>6.1018483467577669</v>
          </cell>
          <cell r="J58">
            <v>1.3643298725686572</v>
          </cell>
          <cell r="K58">
            <v>1.0723810743412143</v>
          </cell>
          <cell r="L58">
            <v>4.7886246521838567</v>
          </cell>
        </row>
        <row r="59">
          <cell r="C59">
            <v>361418.99627012142</v>
          </cell>
          <cell r="D59">
            <v>35306.644952877934</v>
          </cell>
          <cell r="E59">
            <v>5.1773297133045739</v>
          </cell>
          <cell r="F59">
            <v>3.7857403131690073</v>
          </cell>
          <cell r="G59">
            <v>1.9766899633036688</v>
          </cell>
          <cell r="H59">
            <v>1.7216782734185667</v>
          </cell>
          <cell r="I59">
            <v>7.2091224348566953</v>
          </cell>
          <cell r="J59">
            <v>1.6794665256304857</v>
          </cell>
          <cell r="K59">
            <v>1.2077847126143175</v>
          </cell>
          <cell r="L59">
            <v>4.7789561230521604</v>
          </cell>
        </row>
        <row r="60">
          <cell r="C60">
            <v>737405.65829743445</v>
          </cell>
          <cell r="D60">
            <v>49741.931128392062</v>
          </cell>
          <cell r="E60">
            <v>4.6670975849452301</v>
          </cell>
          <cell r="F60">
            <v>3.9567306486097293</v>
          </cell>
          <cell r="G60">
            <v>1.9798525973103938</v>
          </cell>
          <cell r="H60">
            <v>1.4601108783812047</v>
          </cell>
          <cell r="I60">
            <v>7.8264327690326745</v>
          </cell>
          <cell r="J60">
            <v>1.8548357764035854</v>
          </cell>
          <cell r="K60">
            <v>1.273196880903966</v>
          </cell>
          <cell r="L60">
            <v>4.8518749752384656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"/>
  <sheetViews>
    <sheetView tabSelected="1" workbookViewId="0"/>
  </sheetViews>
  <sheetFormatPr baseColWidth="10" defaultColWidth="10.28515625" defaultRowHeight="11.25"/>
  <cols>
    <col min="1" max="16384" width="10.28515625" style="26"/>
  </cols>
  <sheetData/>
  <phoneticPr fontId="2" type="noConversion"/>
  <printOptions horizontalCentered="1" verticalCentered="1"/>
  <pageMargins left="0.54" right="0" top="0" bottom="0" header="0" footer="0"/>
  <pageSetup paperSize="9" scale="96" firstPageNumber="8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W37"/>
  <sheetViews>
    <sheetView workbookViewId="0">
      <selection activeCell="Q19" sqref="Q19"/>
    </sheetView>
  </sheetViews>
  <sheetFormatPr baseColWidth="10" defaultRowHeight="12.75"/>
  <cols>
    <col min="1" max="1" width="19.28515625" customWidth="1"/>
    <col min="2" max="2" width="9" bestFit="1" customWidth="1"/>
    <col min="3" max="3" width="5.140625" bestFit="1" customWidth="1"/>
    <col min="4" max="4" width="7.7109375" bestFit="1" customWidth="1"/>
    <col min="5" max="5" width="5.140625" bestFit="1" customWidth="1"/>
    <col min="6" max="6" width="7.7109375" bestFit="1" customWidth="1"/>
    <col min="7" max="7" width="5.140625" bestFit="1" customWidth="1"/>
    <col min="8" max="8" width="6.85546875" bestFit="1" customWidth="1"/>
    <col min="9" max="9" width="5.140625" bestFit="1" customWidth="1"/>
    <col min="10" max="10" width="6.85546875" bestFit="1" customWidth="1"/>
    <col min="11" max="11" width="5.140625" bestFit="1" customWidth="1"/>
    <col min="12" max="12" width="6.85546875" bestFit="1" customWidth="1"/>
    <col min="13" max="13" width="5.140625" bestFit="1" customWidth="1"/>
    <col min="14" max="14" width="6.85546875" bestFit="1" customWidth="1"/>
    <col min="15" max="15" width="5.140625" bestFit="1" customWidth="1"/>
    <col min="16" max="16" width="6" bestFit="1" customWidth="1"/>
    <col min="17" max="17" width="5.140625" bestFit="1" customWidth="1"/>
    <col min="18" max="18" width="6" bestFit="1" customWidth="1"/>
    <col min="19" max="19" width="5.140625" bestFit="1" customWidth="1"/>
    <col min="20" max="20" width="6.85546875" bestFit="1" customWidth="1"/>
    <col min="21" max="21" width="5.140625" bestFit="1" customWidth="1"/>
    <col min="22" max="22" width="6.85546875" customWidth="1"/>
    <col min="23" max="23" width="5.140625" bestFit="1" customWidth="1"/>
  </cols>
  <sheetData>
    <row r="4" spans="1:23">
      <c r="A4" s="33" t="s">
        <v>43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3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26.25" customHeight="1">
      <c r="A6" s="34" t="s">
        <v>0</v>
      </c>
      <c r="B6" s="36" t="s">
        <v>1</v>
      </c>
      <c r="C6" s="36"/>
      <c r="D6" s="36" t="s">
        <v>5</v>
      </c>
      <c r="E6" s="36">
        <v>0</v>
      </c>
      <c r="F6" s="36" t="s">
        <v>6</v>
      </c>
      <c r="G6" s="36">
        <v>0</v>
      </c>
      <c r="H6" s="36" t="s">
        <v>7</v>
      </c>
      <c r="I6" s="36">
        <v>0</v>
      </c>
      <c r="J6" s="36" t="s">
        <v>8</v>
      </c>
      <c r="K6" s="36">
        <v>0</v>
      </c>
      <c r="L6" s="36" t="s">
        <v>9</v>
      </c>
      <c r="M6" s="36">
        <v>0</v>
      </c>
      <c r="N6" s="36" t="s">
        <v>10</v>
      </c>
      <c r="O6" s="36">
        <v>0</v>
      </c>
      <c r="P6" s="36" t="s">
        <v>11</v>
      </c>
      <c r="Q6" s="36">
        <v>0</v>
      </c>
      <c r="R6" s="36" t="s">
        <v>12</v>
      </c>
      <c r="S6" s="36">
        <v>0</v>
      </c>
      <c r="T6" s="36" t="s">
        <v>42</v>
      </c>
      <c r="U6" s="36">
        <v>0</v>
      </c>
      <c r="V6" s="36" t="s">
        <v>13</v>
      </c>
      <c r="W6" s="36">
        <v>0</v>
      </c>
    </row>
    <row r="7" spans="1:23">
      <c r="A7" s="35"/>
      <c r="B7" s="5" t="s">
        <v>3</v>
      </c>
      <c r="C7" s="5" t="s">
        <v>4</v>
      </c>
      <c r="D7" s="5" t="s">
        <v>3</v>
      </c>
      <c r="E7" s="5" t="s">
        <v>4</v>
      </c>
      <c r="F7" s="5" t="s">
        <v>3</v>
      </c>
      <c r="G7" s="5" t="s">
        <v>4</v>
      </c>
      <c r="H7" s="5" t="s">
        <v>3</v>
      </c>
      <c r="I7" s="5" t="s">
        <v>4</v>
      </c>
      <c r="J7" s="5" t="s">
        <v>3</v>
      </c>
      <c r="K7" s="5" t="s">
        <v>4</v>
      </c>
      <c r="L7" s="5" t="s">
        <v>3</v>
      </c>
      <c r="M7" s="5" t="s">
        <v>4</v>
      </c>
      <c r="N7" s="5" t="s">
        <v>3</v>
      </c>
      <c r="O7" s="5" t="s">
        <v>4</v>
      </c>
      <c r="P7" s="5" t="s">
        <v>3</v>
      </c>
      <c r="Q7" s="5" t="s">
        <v>4</v>
      </c>
      <c r="R7" s="5" t="s">
        <v>3</v>
      </c>
      <c r="S7" s="5" t="s">
        <v>4</v>
      </c>
      <c r="T7" s="5" t="s">
        <v>3</v>
      </c>
      <c r="U7" s="5" t="s">
        <v>4</v>
      </c>
      <c r="V7" s="5" t="s">
        <v>3</v>
      </c>
      <c r="W7" s="5" t="s">
        <v>4</v>
      </c>
    </row>
    <row r="8" spans="1:23">
      <c r="A8" s="4" t="s">
        <v>49</v>
      </c>
      <c r="B8" s="6">
        <f>[1]vivienda!C5</f>
        <v>1711305.1654863451</v>
      </c>
      <c r="C8" s="6">
        <f>[1]vivienda!D5</f>
        <v>100</v>
      </c>
      <c r="D8" s="6">
        <f>[1]vivienda!E5</f>
        <v>583793.99535515043</v>
      </c>
      <c r="E8" s="27">
        <f>+D8/$B8*100</f>
        <v>34.113962087483031</v>
      </c>
      <c r="F8" s="6">
        <f>[1]vivienda!G5</f>
        <v>861211.59639445774</v>
      </c>
      <c r="G8" s="27">
        <f>+F8/$B8*100</f>
        <v>50.324840581528044</v>
      </c>
      <c r="H8" s="6">
        <f>[1]vivienda!I5</f>
        <v>25488.168683505814</v>
      </c>
      <c r="I8" s="27">
        <f>+H8/$B8*100</f>
        <v>1.4893993892820507</v>
      </c>
      <c r="J8" s="6">
        <f>[1]vivienda!K5</f>
        <v>22478.684883823407</v>
      </c>
      <c r="K8" s="27">
        <f>+J8/$B8*100</f>
        <v>1.313540409809671</v>
      </c>
      <c r="L8" s="6">
        <f>[1]vivienda!M5</f>
        <v>65849.254877128202</v>
      </c>
      <c r="M8" s="27">
        <f>+L8/$B8*100</f>
        <v>3.8478966934231242</v>
      </c>
      <c r="N8" s="6">
        <f>[1]vivienda!O5</f>
        <v>22405.018077125867</v>
      </c>
      <c r="O8" s="27">
        <f>+N8/$B8*100</f>
        <v>1.3092356950116764</v>
      </c>
      <c r="P8" s="6">
        <f>[1]vivienda!Q5</f>
        <v>2723.2741876824157</v>
      </c>
      <c r="Q8" s="27">
        <f>+P8/$B8*100</f>
        <v>0.15913434042072055</v>
      </c>
      <c r="R8" s="6">
        <f>[1]vivienda!S5</f>
        <v>5845.0448354287782</v>
      </c>
      <c r="S8" s="27">
        <f>+R8/$B8*100</f>
        <v>0.34155479416014289</v>
      </c>
      <c r="T8" s="6">
        <f>[1]vivienda!U5</f>
        <v>45767.746830822689</v>
      </c>
      <c r="U8" s="27">
        <f>+T8/$B8*100</f>
        <v>2.674435147737996</v>
      </c>
      <c r="V8" s="6">
        <f>[1]vivienda!W5</f>
        <v>75742.381360993677</v>
      </c>
      <c r="W8" s="27">
        <f>+V8/$B8*100</f>
        <v>4.4260008611303432</v>
      </c>
    </row>
    <row r="9" spans="1:23">
      <c r="A9" s="3"/>
      <c r="B9" s="7"/>
      <c r="C9" s="3"/>
      <c r="D9" s="7"/>
      <c r="E9" s="3"/>
      <c r="F9" s="7"/>
      <c r="G9" s="3"/>
      <c r="H9" s="7"/>
      <c r="I9" s="3"/>
      <c r="J9" s="7"/>
      <c r="K9" s="3"/>
      <c r="L9" s="7"/>
      <c r="M9" s="3"/>
      <c r="N9" s="7"/>
      <c r="O9" s="3"/>
      <c r="P9" s="7"/>
      <c r="Q9" s="3"/>
      <c r="R9" s="7"/>
      <c r="S9" s="3"/>
      <c r="T9" s="7"/>
      <c r="U9" s="3"/>
      <c r="V9" s="7"/>
      <c r="W9" s="3"/>
    </row>
    <row r="10" spans="1:23">
      <c r="A10" s="4" t="s">
        <v>2</v>
      </c>
      <c r="B10" s="7"/>
      <c r="C10" s="3"/>
      <c r="D10" s="7"/>
      <c r="E10" s="3"/>
      <c r="F10" s="7"/>
      <c r="G10" s="3"/>
      <c r="H10" s="7"/>
      <c r="I10" s="3"/>
      <c r="J10" s="7"/>
      <c r="K10" s="3"/>
      <c r="L10" s="7"/>
      <c r="M10" s="3"/>
      <c r="N10" s="7"/>
      <c r="O10" s="3"/>
      <c r="P10" s="7"/>
      <c r="Q10" s="3"/>
      <c r="R10" s="7"/>
      <c r="S10" s="3"/>
      <c r="T10" s="7"/>
      <c r="U10" s="3"/>
      <c r="V10" s="7"/>
      <c r="W10" s="3"/>
    </row>
    <row r="11" spans="1:23">
      <c r="A11" s="8" t="s">
        <v>50</v>
      </c>
      <c r="B11" s="7">
        <f>[1]vivienda!C6</f>
        <v>827693.8992888158</v>
      </c>
      <c r="C11" s="9">
        <f>+B11/B8*100</f>
        <v>48.366236249487912</v>
      </c>
      <c r="D11" s="7">
        <f>[1]vivienda!E6</f>
        <v>537888.91191609215</v>
      </c>
      <c r="E11" s="9">
        <f>+D11/D8*100</f>
        <v>92.136766769734933</v>
      </c>
      <c r="F11" s="7">
        <f>[1]vivienda!G6</f>
        <v>235895.12288113218</v>
      </c>
      <c r="G11" s="9">
        <f>+F11/F8*100</f>
        <v>27.391075999060977</v>
      </c>
      <c r="H11" s="7">
        <f>[1]vivienda!I6</f>
        <v>3151.5270101159444</v>
      </c>
      <c r="I11" s="9">
        <f>+H11/H8*100</f>
        <v>12.364666325185597</v>
      </c>
      <c r="J11" s="7">
        <f>[1]vivienda!K6</f>
        <v>5425.096939556388</v>
      </c>
      <c r="K11" s="9">
        <f>+J11/J8*100</f>
        <v>24.134405404919896</v>
      </c>
      <c r="L11" s="7">
        <f>[1]vivienda!M6</f>
        <v>2562.1034691898512</v>
      </c>
      <c r="M11" s="9">
        <f>+L11/L8*100</f>
        <v>3.8908617477458525</v>
      </c>
      <c r="N11" s="7">
        <f>[1]vivienda!O6</f>
        <v>17751.551061836315</v>
      </c>
      <c r="O11" s="9">
        <f>+N11/N8*100</f>
        <v>79.230246548917307</v>
      </c>
      <c r="P11" s="7">
        <f>[1]vivienda!Q6</f>
        <v>1080.8740646390397</v>
      </c>
      <c r="Q11" s="9">
        <f>+P11/P8*100</f>
        <v>39.690240135492729</v>
      </c>
      <c r="R11" s="7">
        <f>[1]vivienda!S6</f>
        <v>1739.0445278203365</v>
      </c>
      <c r="S11" s="9">
        <f>+R11/R8*100</f>
        <v>29.752458309291384</v>
      </c>
      <c r="T11" s="7">
        <f>[1]vivienda!U6</f>
        <v>17792.198068317091</v>
      </c>
      <c r="U11" s="9">
        <f>+T11/T8*100</f>
        <v>38.874970476664977</v>
      </c>
      <c r="V11" s="7">
        <f>[1]vivienda!W6</f>
        <v>4407.4693501427009</v>
      </c>
      <c r="W11" s="9">
        <f>+W12+W13+W14</f>
        <v>38.874970476665041</v>
      </c>
    </row>
    <row r="12" spans="1:23">
      <c r="A12" s="10" t="s">
        <v>51</v>
      </c>
      <c r="B12" s="7">
        <f>[1]vivienda!C7</f>
        <v>228015.12506321885</v>
      </c>
      <c r="C12" s="9">
        <f>[1]vivienda!D7</f>
        <v>13.324048197938911</v>
      </c>
      <c r="D12" s="7">
        <f>[1]vivienda!E7</f>
        <v>209013.86464128396</v>
      </c>
      <c r="E12" s="9">
        <f>[1]vivienda!F7</f>
        <v>35.802674625683778</v>
      </c>
      <c r="F12" s="7">
        <f>[1]vivienda!G7</f>
        <v>938.33384799679311</v>
      </c>
      <c r="G12" s="9">
        <f>[1]vivienda!H7</f>
        <v>0.1089550874518196</v>
      </c>
      <c r="H12" s="7">
        <f>[1]vivienda!I7</f>
        <v>0</v>
      </c>
      <c r="I12" s="9">
        <f>[1]vivienda!J7</f>
        <v>0</v>
      </c>
      <c r="J12" s="7">
        <f>[1]vivienda!K7</f>
        <v>1407.5007719951896</v>
      </c>
      <c r="K12" s="9">
        <f>[1]vivienda!L7</f>
        <v>6.2614907378682343</v>
      </c>
      <c r="L12" s="7">
        <f>[1]vivienda!M7</f>
        <v>234.58346199919828</v>
      </c>
      <c r="M12" s="9">
        <f>[1]vivienda!N7</f>
        <v>0.35624315330055084</v>
      </c>
      <c r="N12" s="7">
        <f>[1]vivienda!O7</f>
        <v>8445.00463197114</v>
      </c>
      <c r="O12" s="9">
        <f>[1]vivienda!P7</f>
        <v>37.692469619531195</v>
      </c>
      <c r="P12" s="7">
        <f>[1]vivienda!Q7</f>
        <v>234.58346199919828</v>
      </c>
      <c r="Q12" s="9">
        <f>[1]vivienda!R7</f>
        <v>8.6140228942145374</v>
      </c>
      <c r="R12" s="7">
        <f>[1]vivienda!S7</f>
        <v>469.16692399839656</v>
      </c>
      <c r="S12" s="9">
        <f>[1]vivienda!T7</f>
        <v>8.0267463673609214</v>
      </c>
      <c r="T12" s="7">
        <f>[1]vivienda!U7</f>
        <v>5864.5865499799565</v>
      </c>
      <c r="U12" s="9">
        <f>[1]vivienda!T7</f>
        <v>8.0267463673609214</v>
      </c>
      <c r="V12" s="7">
        <f>[1]vivienda!W7</f>
        <v>1407.5007719951898</v>
      </c>
      <c r="W12" s="9">
        <f>[1]vivienda!V7</f>
        <v>12.813797829414664</v>
      </c>
    </row>
    <row r="13" spans="1:23">
      <c r="A13" s="10" t="s">
        <v>52</v>
      </c>
      <c r="B13" s="7">
        <f>[1]vivienda!C8</f>
        <v>138573.01040198552</v>
      </c>
      <c r="C13" s="9">
        <f>[1]vivienda!D8</f>
        <v>8.0975043608077755</v>
      </c>
      <c r="D13" s="7">
        <f>[1]vivienda!E8</f>
        <v>2401.9321803010921</v>
      </c>
      <c r="E13" s="9">
        <f>[1]vivienda!F8</f>
        <v>0.41143488960346009</v>
      </c>
      <c r="F13" s="7">
        <f>[1]vivienda!G8</f>
        <v>131090.06784027786</v>
      </c>
      <c r="G13" s="9">
        <f>[1]vivienda!H8</f>
        <v>15.221586470630283</v>
      </c>
      <c r="H13" s="7">
        <f>[1]vivienda!I8</f>
        <v>0</v>
      </c>
      <c r="I13" s="9">
        <f>[1]vivienda!J8</f>
        <v>0</v>
      </c>
      <c r="J13" s="7">
        <f>[1]vivienda!K8</f>
        <v>2155.5801618086725</v>
      </c>
      <c r="K13" s="9">
        <f>[1]vivienda!L8</f>
        <v>9.5894407210624557</v>
      </c>
      <c r="L13" s="7">
        <f>[1]vivienda!M8</f>
        <v>0</v>
      </c>
      <c r="M13" s="9">
        <f>[1]vivienda!N8</f>
        <v>0</v>
      </c>
      <c r="N13" s="7">
        <f>[1]vivienda!O8</f>
        <v>0</v>
      </c>
      <c r="O13" s="9">
        <f>[1]vivienda!P8</f>
        <v>0</v>
      </c>
      <c r="P13" s="7">
        <f>[1]vivienda!Q8</f>
        <v>0</v>
      </c>
      <c r="Q13" s="9">
        <f>[1]vivienda!R8</f>
        <v>0</v>
      </c>
      <c r="R13" s="7">
        <f>[1]vivienda!S8</f>
        <v>0</v>
      </c>
      <c r="S13" s="9">
        <f>[1]vivienda!T8</f>
        <v>0</v>
      </c>
      <c r="T13" s="7">
        <f>[1]vivienda!U8</f>
        <v>1693.6701271353854</v>
      </c>
      <c r="U13" s="9">
        <f>[1]vivienda!T8</f>
        <v>0</v>
      </c>
      <c r="V13" s="7">
        <f>[1]vivienda!W8</f>
        <v>1231.7600924620986</v>
      </c>
      <c r="W13" s="9">
        <f>[1]vivienda!V8</f>
        <v>3.7005757207055003</v>
      </c>
    </row>
    <row r="14" spans="1:23">
      <c r="A14" s="10" t="s">
        <v>53</v>
      </c>
      <c r="B14" s="7">
        <f>[1]vivienda!C9</f>
        <v>461105.76382365404</v>
      </c>
      <c r="C14" s="9">
        <f>[1]vivienda!D9</f>
        <v>26.944683690743719</v>
      </c>
      <c r="D14" s="7">
        <f>[1]vivienda!E9</f>
        <v>326473.11509450612</v>
      </c>
      <c r="E14" s="9">
        <f>[1]vivienda!F9</f>
        <v>55.922657254447536</v>
      </c>
      <c r="F14" s="7">
        <f>[1]vivienda!G9</f>
        <v>103866.72119285891</v>
      </c>
      <c r="G14" s="9">
        <f>[1]vivienda!H9</f>
        <v>12.060534440979032</v>
      </c>
      <c r="H14" s="7">
        <f>[1]vivienda!I9</f>
        <v>3151.5270101159444</v>
      </c>
      <c r="I14" s="9">
        <f>[1]vivienda!J9</f>
        <v>12.364666325185597</v>
      </c>
      <c r="J14" s="7">
        <f>[1]vivienda!K9</f>
        <v>1862.0160057525222</v>
      </c>
      <c r="K14" s="9">
        <f>[1]vivienda!L9</f>
        <v>8.28347394598919</v>
      </c>
      <c r="L14" s="7">
        <f>[1]vivienda!M9</f>
        <v>2327.5200071906529</v>
      </c>
      <c r="M14" s="9">
        <f>[1]vivienda!N9</f>
        <v>3.5346185944453015</v>
      </c>
      <c r="N14" s="7">
        <f>[1]vivienda!O9</f>
        <v>9306.5464298651877</v>
      </c>
      <c r="O14" s="9">
        <f>[1]vivienda!P9</f>
        <v>41.537776929386162</v>
      </c>
      <c r="P14" s="7">
        <f>[1]vivienda!Q9</f>
        <v>846.29060263984138</v>
      </c>
      <c r="Q14" s="9">
        <f>[1]vivienda!R9</f>
        <v>31.076217241278187</v>
      </c>
      <c r="R14" s="7">
        <f>[1]vivienda!S9</f>
        <v>1269.8776038219401</v>
      </c>
      <c r="S14" s="9">
        <f>[1]vivienda!T9</f>
        <v>21.725711941930467</v>
      </c>
      <c r="T14" s="7">
        <f>[1]vivienda!U9</f>
        <v>10233.941391201777</v>
      </c>
      <c r="U14" s="9">
        <f>[1]vivienda!T9</f>
        <v>21.725711941930467</v>
      </c>
      <c r="V14" s="7">
        <f>[1]vivienda!W9</f>
        <v>1768.2084856854115</v>
      </c>
      <c r="W14" s="9">
        <f>[1]vivienda!V9</f>
        <v>22.360596926544876</v>
      </c>
    </row>
    <row r="15" spans="1:23">
      <c r="A15" s="8" t="s">
        <v>54</v>
      </c>
      <c r="B15" s="7">
        <f>[1]vivienda!C10</f>
        <v>883611.26619728131</v>
      </c>
      <c r="C15" s="9">
        <f>[1]vivienda!D10</f>
        <v>51.633763750497593</v>
      </c>
      <c r="D15" s="7">
        <f>[1]vivienda!E10</f>
        <v>45905.08343906243</v>
      </c>
      <c r="E15" s="9">
        <f>[1]vivienda!F10</f>
        <v>7.8632332302657764</v>
      </c>
      <c r="F15" s="7">
        <f>[1]vivienda!G10</f>
        <v>625316.47351335024</v>
      </c>
      <c r="G15" s="9">
        <f>[1]vivienda!H10</f>
        <v>72.608924000941897</v>
      </c>
      <c r="H15" s="7">
        <f>[1]vivienda!I10</f>
        <v>22336.641673389877</v>
      </c>
      <c r="I15" s="9">
        <f>[1]vivienda!J10</f>
        <v>87.635333674814433</v>
      </c>
      <c r="J15" s="7">
        <f>[1]vivienda!K10</f>
        <v>17053.587944267034</v>
      </c>
      <c r="K15" s="9">
        <f>[1]vivienda!L10</f>
        <v>75.865594595080168</v>
      </c>
      <c r="L15" s="7">
        <f>[1]vivienda!M10</f>
        <v>63287.151407938327</v>
      </c>
      <c r="M15" s="9">
        <f>[1]vivienda!N10</f>
        <v>96.109138252254112</v>
      </c>
      <c r="N15" s="7">
        <f>[1]vivienda!O10</f>
        <v>4653.467015289566</v>
      </c>
      <c r="O15" s="9">
        <f>[1]vivienda!P10</f>
        <v>20.76975345108276</v>
      </c>
      <c r="P15" s="7">
        <f>[1]vivienda!Q10</f>
        <v>1642.4001230433755</v>
      </c>
      <c r="Q15" s="9">
        <f>[1]vivienda!R10</f>
        <v>60.309759864507257</v>
      </c>
      <c r="R15" s="7">
        <f>[1]vivienda!S10</f>
        <v>4106.0003076084404</v>
      </c>
      <c r="S15" s="9">
        <f>[1]vivienda!T10</f>
        <v>70.247541690708587</v>
      </c>
      <c r="T15" s="7">
        <f>[1]vivienda!U10</f>
        <v>27975.548762505452</v>
      </c>
      <c r="U15" s="9">
        <f>[1]vivienda!T10</f>
        <v>70.247541690708587</v>
      </c>
      <c r="V15" s="7">
        <f>[1]vivienda!W10</f>
        <v>71334.912010850894</v>
      </c>
      <c r="W15" s="9">
        <f>[1]vivienda!V10</f>
        <v>61.125029523334703</v>
      </c>
    </row>
    <row r="16" spans="1:23">
      <c r="A16" s="3"/>
      <c r="B16" s="7"/>
      <c r="C16" s="3"/>
      <c r="D16" s="7"/>
      <c r="E16" s="3"/>
      <c r="F16" s="7"/>
      <c r="G16" s="3"/>
      <c r="H16" s="7"/>
      <c r="I16" s="3"/>
      <c r="J16" s="7"/>
      <c r="K16" s="3"/>
      <c r="L16" s="7"/>
      <c r="M16" s="3"/>
      <c r="N16" s="7"/>
      <c r="O16" s="3"/>
      <c r="P16" s="7"/>
      <c r="Q16" s="3"/>
      <c r="R16" s="7"/>
      <c r="S16" s="3"/>
      <c r="T16" s="7"/>
      <c r="U16" s="3"/>
      <c r="V16" s="7"/>
      <c r="W16" s="3"/>
    </row>
    <row r="17" spans="1:23">
      <c r="A17" s="4" t="s">
        <v>74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>
      <c r="A18" s="8" t="s">
        <v>55</v>
      </c>
      <c r="B18" s="7">
        <f>[1]vivienda!C12</f>
        <v>345785.04421082127</v>
      </c>
      <c r="C18" s="11">
        <f>[1]vivienda!D12</f>
        <v>20.205925347776926</v>
      </c>
      <c r="D18" s="7">
        <f>[1]vivienda!E12</f>
        <v>68699.067563442251</v>
      </c>
      <c r="E18" s="11">
        <f>[1]vivienda!F12</f>
        <v>11.767689991680927</v>
      </c>
      <c r="F18" s="7">
        <f>[1]vivienda!G12</f>
        <v>194656.6537864694</v>
      </c>
      <c r="G18" s="11">
        <f>[1]vivienda!H12</f>
        <v>22.602651264964098</v>
      </c>
      <c r="H18" s="7">
        <f>[1]vivienda!I12</f>
        <v>7938.2672613763198</v>
      </c>
      <c r="I18" s="11">
        <f>[1]vivienda!J12</f>
        <v>31.14491025207872</v>
      </c>
      <c r="J18" s="7">
        <f>[1]vivienda!K12</f>
        <v>3881.9384119579163</v>
      </c>
      <c r="K18" s="11">
        <f>[1]vivienda!L12</f>
        <v>17.269419594700221</v>
      </c>
      <c r="L18" s="7">
        <f>[1]vivienda!M12</f>
        <v>23787.58574865403</v>
      </c>
      <c r="M18" s="11">
        <f>[1]vivienda!N12</f>
        <v>36.12430511634583</v>
      </c>
      <c r="N18" s="7">
        <f>[1]vivienda!O12</f>
        <v>1569.6221417687395</v>
      </c>
      <c r="O18" s="11">
        <f>[1]vivienda!P12</f>
        <v>7.0056722845103447</v>
      </c>
      <c r="P18" s="7">
        <f>[1]vivienda!Q12</f>
        <v>273.73335384056259</v>
      </c>
      <c r="Q18" s="11">
        <f>[1]vivienda!R12</f>
        <v>10.051626644084543</v>
      </c>
      <c r="R18" s="7">
        <f>[1]vivienda!S12</f>
        <v>1642.4001230433755</v>
      </c>
      <c r="S18" s="11">
        <f>[1]vivienda!T12</f>
        <v>28.099016676283426</v>
      </c>
      <c r="T18" s="7">
        <f>[1]vivienda!U12</f>
        <v>15443.602054031804</v>
      </c>
      <c r="U18" s="11">
        <f>[1]vivienda!T12</f>
        <v>28.099016676283426</v>
      </c>
      <c r="V18" s="7">
        <f>[1]vivienda!W12</f>
        <v>27892.173766244665</v>
      </c>
      <c r="W18" s="11">
        <f>[1]vivienda!V12</f>
        <v>33.743417850824102</v>
      </c>
    </row>
    <row r="19" spans="1:23">
      <c r="A19" s="8" t="s">
        <v>56</v>
      </c>
      <c r="B19" s="7">
        <f>[1]vivienda!C13</f>
        <v>954564.99094534141</v>
      </c>
      <c r="C19" s="11">
        <f>[1]vivienda!D13</f>
        <v>55.779939790812143</v>
      </c>
      <c r="D19" s="7">
        <f>[1]vivienda!E13</f>
        <v>285889.94959747646</v>
      </c>
      <c r="E19" s="11">
        <f>[1]vivienda!F13</f>
        <v>48.971032910942434</v>
      </c>
      <c r="F19" s="7">
        <f>[1]vivienda!G13</f>
        <v>515333.926948198</v>
      </c>
      <c r="G19" s="11">
        <f>[1]vivienda!H13</f>
        <v>59.838247546327906</v>
      </c>
      <c r="H19" s="7">
        <f>[1]vivienda!I13</f>
        <v>13599.510197616624</v>
      </c>
      <c r="I19" s="11">
        <f>[1]vivienda!J13</f>
        <v>53.356168371630758</v>
      </c>
      <c r="J19" s="7">
        <f>[1]vivienda!K13</f>
        <v>13639.028955148828</v>
      </c>
      <c r="K19" s="11">
        <f>[1]vivienda!L13</f>
        <v>60.675386596855752</v>
      </c>
      <c r="L19" s="7">
        <f>[1]vivienda!M13</f>
        <v>38728.546679998624</v>
      </c>
      <c r="M19" s="11">
        <f>[1]vivienda!N13</f>
        <v>58.813948240210735</v>
      </c>
      <c r="N19" s="7">
        <f>[1]vivienda!O13</f>
        <v>13116.68822426903</v>
      </c>
      <c r="O19" s="11">
        <f>[1]vivienda!P13</f>
        <v>58.543528860886546</v>
      </c>
      <c r="P19" s="7">
        <f>[1]vivienda!Q13</f>
        <v>1960.8051711333951</v>
      </c>
      <c r="Q19" s="11">
        <f>[1]vivienda!R13</f>
        <v>72.001753624452206</v>
      </c>
      <c r="R19" s="7">
        <f>[1]vivienda!S13</f>
        <v>3759.4765580719986</v>
      </c>
      <c r="S19" s="11">
        <f>[1]vivienda!T13</f>
        <v>64.319037131837717</v>
      </c>
      <c r="T19" s="7">
        <f>[1]vivienda!U13</f>
        <v>24286.04932717824</v>
      </c>
      <c r="U19" s="11">
        <f>[1]vivienda!T13</f>
        <v>64.319037131837717</v>
      </c>
      <c r="V19" s="7">
        <f>[1]vivienda!W13</f>
        <v>44251.009286261949</v>
      </c>
      <c r="W19" s="11">
        <f>[1]vivienda!V13</f>
        <v>53.06367695344484</v>
      </c>
    </row>
    <row r="20" spans="1:23">
      <c r="A20" s="8" t="s">
        <v>57</v>
      </c>
      <c r="B20" s="7">
        <f>[1]vivienda!C14</f>
        <v>294801.97666864202</v>
      </c>
      <c r="C20" s="11">
        <f>[1]vivienda!D14</f>
        <v>17.226733291888397</v>
      </c>
      <c r="D20" s="7">
        <f>[1]vivienda!E14</f>
        <v>159352.82949702328</v>
      </c>
      <c r="E20" s="11">
        <f>[1]vivienda!F14</f>
        <v>27.296072033094681</v>
      </c>
      <c r="F20" s="7">
        <f>[1]vivienda!G14</f>
        <v>111957.20770895221</v>
      </c>
      <c r="G20" s="11">
        <f>[1]vivienda!H14</f>
        <v>12.999965185985818</v>
      </c>
      <c r="H20" s="7">
        <f>[1]vivienda!I14</f>
        <v>2448.6450196962542</v>
      </c>
      <c r="I20" s="11">
        <f>[1]vivienda!J14</f>
        <v>9.6069868734070667</v>
      </c>
      <c r="J20" s="7">
        <f>[1]vivienda!K14</f>
        <v>2965.8451433493838</v>
      </c>
      <c r="K20" s="11">
        <f>[1]vivienda!L14</f>
        <v>13.19403318600604</v>
      </c>
      <c r="L20" s="7">
        <f>[1]vivienda!M14</f>
        <v>2785.6557407941064</v>
      </c>
      <c r="M20" s="11">
        <f>[1]vivienda!N14</f>
        <v>4.2303527139251864</v>
      </c>
      <c r="N20" s="7">
        <f>[1]vivienda!O14</f>
        <v>6556.7667543516745</v>
      </c>
      <c r="O20" s="11">
        <f>[1]vivienda!P14</f>
        <v>29.264724231781479</v>
      </c>
      <c r="P20" s="7">
        <f>[1]vivienda!Q14</f>
        <v>488.73566270845748</v>
      </c>
      <c r="Q20" s="11">
        <f>[1]vivienda!R14</f>
        <v>17.946619731463233</v>
      </c>
      <c r="R20" s="7">
        <f>[1]vivienda!S14</f>
        <v>169.43480047283947</v>
      </c>
      <c r="S20" s="11">
        <f>[1]vivienda!T14</f>
        <v>2.8987767458315852</v>
      </c>
      <c r="T20" s="7">
        <f>[1]vivienda!U14</f>
        <v>5047.4605876179912</v>
      </c>
      <c r="U20" s="11">
        <f>[1]vivienda!T14</f>
        <v>2.8987767458315852</v>
      </c>
      <c r="V20" s="7">
        <f>[1]vivienda!W14</f>
        <v>3029.3957536808657</v>
      </c>
      <c r="W20" s="11">
        <f>[1]vivienda!V14</f>
        <v>11.02842271496471</v>
      </c>
    </row>
    <row r="21" spans="1:23">
      <c r="A21" s="8" t="s">
        <v>58</v>
      </c>
      <c r="B21" s="7">
        <f>[1]vivienda!C15</f>
        <v>108243.58724596241</v>
      </c>
      <c r="C21" s="11">
        <f>[1]vivienda!D15</f>
        <v>6.3252065983918229</v>
      </c>
      <c r="D21" s="7">
        <f>[1]vivienda!E15</f>
        <v>67913.995262239681</v>
      </c>
      <c r="E21" s="11">
        <f>[1]vivienda!F15</f>
        <v>11.633212366448593</v>
      </c>
      <c r="F21" s="7">
        <f>[1]vivienda!G15</f>
        <v>34661.061739683035</v>
      </c>
      <c r="G21" s="11">
        <f>[1]vivienda!H15</f>
        <v>4.0246859058557485</v>
      </c>
      <c r="H21" s="7">
        <f>[1]vivienda!I15</f>
        <v>1501.7462048166494</v>
      </c>
      <c r="I21" s="11">
        <f>[1]vivienda!J15</f>
        <v>5.8919345028835908</v>
      </c>
      <c r="J21" s="7">
        <f>[1]vivienda!K15</f>
        <v>1991.8723733672966</v>
      </c>
      <c r="K21" s="11">
        <f>[1]vivienda!L15</f>
        <v>8.8611606224380619</v>
      </c>
      <c r="L21" s="7">
        <f>[1]vivienda!M15</f>
        <v>0</v>
      </c>
      <c r="M21" s="11">
        <f>[1]vivienda!N15</f>
        <v>0</v>
      </c>
      <c r="N21" s="7">
        <f>[1]vivienda!O15</f>
        <v>1161.940956736436</v>
      </c>
      <c r="O21" s="11">
        <f>[1]vivienda!P15</f>
        <v>5.1860746228216863</v>
      </c>
      <c r="P21" s="7">
        <f>[1]vivienda!Q15</f>
        <v>0</v>
      </c>
      <c r="Q21" s="11">
        <f>[1]vivienda!R15</f>
        <v>0</v>
      </c>
      <c r="R21" s="7">
        <f>[1]vivienda!S15</f>
        <v>0</v>
      </c>
      <c r="S21" s="11">
        <f>[1]vivienda!T15</f>
        <v>0</v>
      </c>
      <c r="T21" s="7">
        <f>[1]vivienda!U15</f>
        <v>443.16815431340206</v>
      </c>
      <c r="U21" s="11">
        <f>[1]vivienda!T15</f>
        <v>0</v>
      </c>
      <c r="V21" s="7">
        <f>[1]vivienda!W15</f>
        <v>569.80255480585367</v>
      </c>
      <c r="W21" s="11">
        <f>[1]vivienda!V15</f>
        <v>0.96829794997674346</v>
      </c>
    </row>
    <row r="22" spans="1:23">
      <c r="A22" s="8" t="s">
        <v>59</v>
      </c>
      <c r="B22" s="7">
        <f>[1]vivienda!C16</f>
        <v>7909.566415355881</v>
      </c>
      <c r="C22" s="11">
        <f>[1]vivienda!D16</f>
        <v>0.46219497111773272</v>
      </c>
      <c r="D22" s="7">
        <f>[1]vivienda!E16</f>
        <v>1938.1534349596791</v>
      </c>
      <c r="E22" s="11">
        <f>[1]vivienda!F16</f>
        <v>0.33199269783181062</v>
      </c>
      <c r="F22" s="7">
        <f>[1]vivienda!G16</f>
        <v>4602.7462111933855</v>
      </c>
      <c r="G22" s="11">
        <f>[1]vivienda!H16</f>
        <v>0.53445009687087464</v>
      </c>
      <c r="H22" s="7">
        <f>[1]vivienda!I16</f>
        <v>0</v>
      </c>
      <c r="I22" s="11">
        <f>[1]vivienda!J16</f>
        <v>0</v>
      </c>
      <c r="J22" s="7">
        <f>[1]vivienda!K16</f>
        <v>0</v>
      </c>
      <c r="K22" s="11">
        <f>[1]vivienda!L16</f>
        <v>0</v>
      </c>
      <c r="L22" s="7">
        <f>[1]vivienda!M16</f>
        <v>547.46670768112517</v>
      </c>
      <c r="M22" s="11">
        <f>[1]vivienda!N16</f>
        <v>0.83139392951776581</v>
      </c>
      <c r="N22" s="7">
        <f>[1]vivienda!O16</f>
        <v>0</v>
      </c>
      <c r="O22" s="11">
        <f>[1]vivienda!P16</f>
        <v>0</v>
      </c>
      <c r="P22" s="7">
        <f>[1]vivienda!Q16</f>
        <v>0</v>
      </c>
      <c r="Q22" s="11">
        <f>[1]vivienda!R16</f>
        <v>0</v>
      </c>
      <c r="R22" s="7">
        <f>[1]vivienda!S16</f>
        <v>273.73335384056259</v>
      </c>
      <c r="S22" s="11">
        <f>[1]vivienda!T16</f>
        <v>4.6831694460472377</v>
      </c>
      <c r="T22" s="7">
        <f>[1]vivienda!U16</f>
        <v>547.46670768112517</v>
      </c>
      <c r="U22" s="11">
        <f>[1]vivienda!T16</f>
        <v>4.6831694460472377</v>
      </c>
      <c r="V22" s="7">
        <f>[1]vivienda!W16</f>
        <v>0</v>
      </c>
      <c r="W22" s="11">
        <f>[1]vivienda!V16</f>
        <v>1.1961845307893308</v>
      </c>
    </row>
    <row r="23" spans="1:23">
      <c r="A23" s="3"/>
      <c r="B23" s="7"/>
      <c r="C23" s="3"/>
      <c r="D23" s="7"/>
      <c r="E23" s="3"/>
      <c r="F23" s="7"/>
      <c r="G23" s="3"/>
      <c r="H23" s="7"/>
      <c r="I23" s="3"/>
      <c r="J23" s="7"/>
      <c r="K23" s="3"/>
      <c r="L23" s="7"/>
      <c r="M23" s="3"/>
      <c r="N23" s="7"/>
      <c r="O23" s="3"/>
      <c r="P23" s="7"/>
      <c r="Q23" s="3"/>
      <c r="R23" s="7"/>
      <c r="S23" s="3"/>
      <c r="T23" s="7"/>
      <c r="U23" s="3"/>
      <c r="V23" s="7"/>
      <c r="W23" s="3"/>
    </row>
    <row r="24" spans="1:23">
      <c r="A24" s="30" t="s">
        <v>75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>
      <c r="A25" s="8" t="s">
        <v>60</v>
      </c>
      <c r="B25" s="7">
        <f>[1]vivienda!C18</f>
        <v>1185274.828177768</v>
      </c>
      <c r="C25" s="11">
        <f>[1]vivienda!D18</f>
        <v>69.26145330958073</v>
      </c>
      <c r="D25" s="7">
        <f>[1]vivienda!E18</f>
        <v>372071.00211946608</v>
      </c>
      <c r="E25" s="11">
        <f>[1]vivienda!F18</f>
        <v>63.733269797185407</v>
      </c>
      <c r="F25" s="7">
        <f>[1]vivienda!G18</f>
        <v>613876.37067610421</v>
      </c>
      <c r="G25" s="11">
        <f>[1]vivienda!H18</f>
        <v>71.280550940808808</v>
      </c>
      <c r="H25" s="7">
        <f>[1]vivienda!I18</f>
        <v>19870.347194562084</v>
      </c>
      <c r="I25" s="11">
        <f>[1]vivienda!J18</f>
        <v>77.959101108040002</v>
      </c>
      <c r="J25" s="7">
        <f>[1]vivienda!K18</f>
        <v>15140.527191882036</v>
      </c>
      <c r="K25" s="11">
        <f>[1]vivienda!L18</f>
        <v>67.355039986248428</v>
      </c>
      <c r="L25" s="7">
        <f>[1]vivienda!M18</f>
        <v>49698.672400716496</v>
      </c>
      <c r="M25" s="11">
        <f>[1]vivienda!N18</f>
        <v>75.473401321627748</v>
      </c>
      <c r="N25" s="7">
        <f>[1]vivienda!O18</f>
        <v>14163.412089210511</v>
      </c>
      <c r="O25" s="11">
        <f>[1]vivienda!P18</f>
        <v>63.215356669006553</v>
      </c>
      <c r="P25" s="7">
        <f>[1]vivienda!Q18</f>
        <v>2427.2049867171245</v>
      </c>
      <c r="Q25" s="11">
        <f>[1]vivienda!R18</f>
        <v>89.128189797985243</v>
      </c>
      <c r="R25" s="7">
        <f>[1]vivienda!S18</f>
        <v>3711.1543556835186</v>
      </c>
      <c r="S25" s="11">
        <f>[1]vivienda!T18</f>
        <v>63.492316315333746</v>
      </c>
      <c r="T25" s="7">
        <f>[1]vivienda!U18</f>
        <v>32369.793106953352</v>
      </c>
      <c r="U25" s="11">
        <f>[1]vivienda!T18</f>
        <v>63.492316315333746</v>
      </c>
      <c r="V25" s="7">
        <f>[1]vivienda!W18</f>
        <v>61946.344056433525</v>
      </c>
      <c r="W25" s="11">
        <f>[1]vivienda!V18</f>
        <v>70.726210810870924</v>
      </c>
    </row>
    <row r="26" spans="1:23">
      <c r="A26" s="8" t="s">
        <v>61</v>
      </c>
      <c r="B26" s="7">
        <f>[1]vivienda!C19</f>
        <v>526030.33730839787</v>
      </c>
      <c r="C26" s="11">
        <f>[1]vivienda!D19</f>
        <v>30.738546690408807</v>
      </c>
      <c r="D26" s="7">
        <f>[1]vivienda!E19</f>
        <v>211722.99323568447</v>
      </c>
      <c r="E26" s="11">
        <f>[1]vivienda!F19</f>
        <v>36.266730202814614</v>
      </c>
      <c r="F26" s="7">
        <f>[1]vivienda!G19</f>
        <v>247335.22571838091</v>
      </c>
      <c r="G26" s="11">
        <f>[1]vivienda!H19</f>
        <v>28.719449059194371</v>
      </c>
      <c r="H26" s="7">
        <f>[1]vivienda!I19</f>
        <v>5617.8214889437459</v>
      </c>
      <c r="I26" s="11">
        <f>[1]vivienda!J19</f>
        <v>22.040898891960069</v>
      </c>
      <c r="J26" s="7">
        <f>[1]vivienda!K19</f>
        <v>7338.1576919413901</v>
      </c>
      <c r="K26" s="11">
        <f>[1]vivienda!L19</f>
        <v>32.644960013751657</v>
      </c>
      <c r="L26" s="7">
        <f>[1]vivienda!M19</f>
        <v>16150.582476411526</v>
      </c>
      <c r="M26" s="11">
        <f>[1]vivienda!N19</f>
        <v>24.526598678371986</v>
      </c>
      <c r="N26" s="7">
        <f>[1]vivienda!O19</f>
        <v>8241.605987915369</v>
      </c>
      <c r="O26" s="11">
        <f>[1]vivienda!P19</f>
        <v>36.784643330993504</v>
      </c>
      <c r="P26" s="7">
        <f>[1]vivienda!Q19</f>
        <v>296.06920096529109</v>
      </c>
      <c r="Q26" s="11">
        <f>[1]vivienda!R19</f>
        <v>10.871810202014746</v>
      </c>
      <c r="R26" s="7">
        <f>[1]vivienda!S19</f>
        <v>2133.8904797452578</v>
      </c>
      <c r="S26" s="11">
        <f>[1]vivienda!T19</f>
        <v>36.507683684666226</v>
      </c>
      <c r="T26" s="7">
        <f>[1]vivienda!U19</f>
        <v>13397.953723869206</v>
      </c>
      <c r="U26" s="11">
        <f>[1]vivienda!T19</f>
        <v>36.507683684666226</v>
      </c>
      <c r="V26" s="7">
        <f>[1]vivienda!W19</f>
        <v>13796.037304559988</v>
      </c>
      <c r="W26" s="11">
        <f>[1]vivienda!V19</f>
        <v>29.273789189128788</v>
      </c>
    </row>
    <row r="27" spans="1:23">
      <c r="A27" s="3"/>
      <c r="B27" s="7"/>
      <c r="C27" s="3"/>
      <c r="D27" s="7"/>
      <c r="E27" s="3"/>
      <c r="F27" s="7"/>
      <c r="G27" s="3"/>
      <c r="H27" s="7"/>
      <c r="I27" s="3"/>
      <c r="J27" s="7"/>
      <c r="K27" s="3"/>
      <c r="L27" s="7"/>
      <c r="M27" s="3"/>
      <c r="N27" s="7"/>
      <c r="O27" s="3"/>
      <c r="P27" s="7"/>
      <c r="Q27" s="3"/>
      <c r="R27" s="7"/>
      <c r="S27" s="3"/>
      <c r="T27" s="7"/>
      <c r="U27" s="3"/>
      <c r="V27" s="7"/>
      <c r="W27" s="3"/>
    </row>
    <row r="28" spans="1:23">
      <c r="A28" s="4" t="s">
        <v>62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>
      <c r="A29" s="8" t="s">
        <v>63</v>
      </c>
      <c r="B29" s="7">
        <f>[1]vivienda!C21</f>
        <v>340932.75920294545</v>
      </c>
      <c r="C29" s="11">
        <f>[1]vivienda!D21</f>
        <v>19.922382406065719</v>
      </c>
      <c r="D29" s="7">
        <f>[1]vivienda!E21</f>
        <v>52142.946703679809</v>
      </c>
      <c r="E29" s="11">
        <f>[1]vivienda!F21</f>
        <v>8.9317374139757479</v>
      </c>
      <c r="F29" s="7">
        <f>[1]vivienda!G21</f>
        <v>193870.1242456327</v>
      </c>
      <c r="G29" s="11">
        <f>[1]vivienda!H21</f>
        <v>22.51132300787495</v>
      </c>
      <c r="H29" s="7">
        <f>[1]vivienda!I21</f>
        <v>9712.4965730806452</v>
      </c>
      <c r="I29" s="11">
        <f>[1]vivienda!J21</f>
        <v>38.105901972337087</v>
      </c>
      <c r="J29" s="7">
        <f>[1]vivienda!K21</f>
        <v>6335.268595776407</v>
      </c>
      <c r="K29" s="11">
        <f>[1]vivienda!L21</f>
        <v>28.183448580372815</v>
      </c>
      <c r="L29" s="7">
        <f>[1]vivienda!M21</f>
        <v>37036.280074537273</v>
      </c>
      <c r="M29" s="11">
        <f>[1]vivienda!N21</f>
        <v>56.244038210675782</v>
      </c>
      <c r="N29" s="7">
        <f>[1]vivienda!O21</f>
        <v>569.80255480585367</v>
      </c>
      <c r="O29" s="11">
        <f>[1]vivienda!P21</f>
        <v>2.5431916762771403</v>
      </c>
      <c r="P29" s="7">
        <f>[1]vivienda!Q21</f>
        <v>273.73335384056259</v>
      </c>
      <c r="Q29" s="11">
        <f>[1]vivienda!R21</f>
        <v>10.051626644084543</v>
      </c>
      <c r="R29" s="7">
        <f>[1]vivienda!S21</f>
        <v>1286.7040629598182</v>
      </c>
      <c r="S29" s="11">
        <f>[1]vivienda!T21</f>
        <v>22.013587563275358</v>
      </c>
      <c r="T29" s="7">
        <f>[1]vivienda!U21</f>
        <v>14787.22314734493</v>
      </c>
      <c r="U29" s="11">
        <f>[1]vivienda!T21</f>
        <v>22.013587563275358</v>
      </c>
      <c r="V29" s="7">
        <f>[1]vivienda!W21</f>
        <v>24918.17989129472</v>
      </c>
      <c r="W29" s="11">
        <f>[1]vivienda!V21</f>
        <v>32.309266178221264</v>
      </c>
    </row>
    <row r="30" spans="1:23">
      <c r="A30" s="8" t="s">
        <v>64</v>
      </c>
      <c r="B30" s="7">
        <f>[1]vivienda!C22</f>
        <v>338633.37695168785</v>
      </c>
      <c r="C30" s="11">
        <f>[1]vivienda!D22</f>
        <v>19.788018161883464</v>
      </c>
      <c r="D30" s="7">
        <f>[1]vivienda!E22</f>
        <v>73823.776741927257</v>
      </c>
      <c r="E30" s="11">
        <f>[1]vivienda!F22</f>
        <v>12.645518338539375</v>
      </c>
      <c r="F30" s="7">
        <f>[1]vivienda!G22</f>
        <v>201758.31790056149</v>
      </c>
      <c r="G30" s="11">
        <f>[1]vivienda!H22</f>
        <v>23.427264419713044</v>
      </c>
      <c r="H30" s="7">
        <f>[1]vivienda!I22</f>
        <v>5223.26957009542</v>
      </c>
      <c r="I30" s="11">
        <f>[1]vivienda!J22</f>
        <v>20.492918243575343</v>
      </c>
      <c r="J30" s="7">
        <f>[1]vivienda!K22</f>
        <v>2189.8668307245007</v>
      </c>
      <c r="K30" s="11">
        <f>[1]vivienda!L22</f>
        <v>9.7419704134934495</v>
      </c>
      <c r="L30" s="7">
        <f>[1]vivienda!M22</f>
        <v>14869.073201620213</v>
      </c>
      <c r="M30" s="11">
        <f>[1]vivienda!N22</f>
        <v>22.580472974774349</v>
      </c>
      <c r="N30" s="7">
        <f>[1]vivienda!O22</f>
        <v>2292.9412664763954</v>
      </c>
      <c r="O30" s="11">
        <f>[1]vivienda!P22</f>
        <v>10.234052293924931</v>
      </c>
      <c r="P30" s="7">
        <f>[1]vivienda!Q22</f>
        <v>843.53590864641626</v>
      </c>
      <c r="Q30" s="11">
        <f>[1]vivienda!R22</f>
        <v>30.975063490183832</v>
      </c>
      <c r="R30" s="7">
        <f>[1]vivienda!S22</f>
        <v>1795.0208787995791</v>
      </c>
      <c r="S30" s="11">
        <f>[1]vivienda!T22</f>
        <v>30.710130193003057</v>
      </c>
      <c r="T30" s="7">
        <f>[1]vivienda!U22</f>
        <v>11228.562586963464</v>
      </c>
      <c r="U30" s="11">
        <f>[1]vivienda!T22</f>
        <v>30.710130193003057</v>
      </c>
      <c r="V30" s="7">
        <f>[1]vivienda!W22</f>
        <v>24609.012065880321</v>
      </c>
      <c r="W30" s="11">
        <f>[1]vivienda!V22</f>
        <v>24.533789326507748</v>
      </c>
    </row>
    <row r="31" spans="1:23">
      <c r="A31" s="8" t="s">
        <v>65</v>
      </c>
      <c r="B31" s="7">
        <f>[1]vivienda!C23</f>
        <v>340717.9987008294</v>
      </c>
      <c r="C31" s="11">
        <f>[1]vivienda!D23</f>
        <v>19.909832890850822</v>
      </c>
      <c r="D31" s="7">
        <f>[1]vivienda!E23</f>
        <v>120446.86816193789</v>
      </c>
      <c r="E31" s="11">
        <f>[1]vivienda!F23</f>
        <v>20.631741525307085</v>
      </c>
      <c r="F31" s="7">
        <f>[1]vivienda!G23</f>
        <v>171799.00426212102</v>
      </c>
      <c r="G31" s="11">
        <f>[1]vivienda!H23</f>
        <v>19.948524262953899</v>
      </c>
      <c r="H31" s="7">
        <f>[1]vivienda!I23</f>
        <v>4981.9470398982412</v>
      </c>
      <c r="I31" s="11">
        <f>[1]vivienda!J23</f>
        <v>19.546116089235607</v>
      </c>
      <c r="J31" s="7">
        <f>[1]vivienda!K23</f>
        <v>5032.5496892541623</v>
      </c>
      <c r="K31" s="11">
        <f>[1]vivienda!L23</f>
        <v>22.388096613587006</v>
      </c>
      <c r="L31" s="7">
        <f>[1]vivienda!M23</f>
        <v>6952.8271875502933</v>
      </c>
      <c r="M31" s="11">
        <f>[1]vivienda!N23</f>
        <v>10.558702904875631</v>
      </c>
      <c r="N31" s="7">
        <f>[1]vivienda!O23</f>
        <v>6615.9526580319989</v>
      </c>
      <c r="O31" s="11">
        <f>[1]vivienda!P23</f>
        <v>29.528887837794141</v>
      </c>
      <c r="P31" s="7">
        <f>[1]vivienda!Q23</f>
        <v>547.46670768112517</v>
      </c>
      <c r="Q31" s="11">
        <f>[1]vivienda!R23</f>
        <v>20.103253288169086</v>
      </c>
      <c r="R31" s="7">
        <f>[1]vivienda!S23</f>
        <v>1603.2502312020113</v>
      </c>
      <c r="S31" s="11">
        <f>[1]vivienda!T23</f>
        <v>27.429220413916649</v>
      </c>
      <c r="T31" s="7">
        <f>[1]vivienda!U23</f>
        <v>9347.8153010116348</v>
      </c>
      <c r="U31" s="11">
        <f>[1]vivienda!T23</f>
        <v>27.429220413916649</v>
      </c>
      <c r="V31" s="7">
        <f>[1]vivienda!W23</f>
        <v>13390.317462149296</v>
      </c>
      <c r="W31" s="11">
        <f>[1]vivienda!V23</f>
        <v>20.424460342269388</v>
      </c>
    </row>
    <row r="32" spans="1:23">
      <c r="A32" s="8" t="s">
        <v>66</v>
      </c>
      <c r="B32" s="7">
        <f>[1]vivienda!C24</f>
        <v>342746.41575634124</v>
      </c>
      <c r="C32" s="11">
        <f>[1]vivienda!D24</f>
        <v>20.028363302399914</v>
      </c>
      <c r="D32" s="7">
        <f>[1]vivienda!E24</f>
        <v>147530.32102292698</v>
      </c>
      <c r="E32" s="11">
        <f>[1]vivienda!F24</f>
        <v>25.270955541976253</v>
      </c>
      <c r="F32" s="7">
        <f>[1]vivienda!G24</f>
        <v>161609.81780771678</v>
      </c>
      <c r="G32" s="11">
        <f>[1]vivienda!H24</f>
        <v>18.765401962109113</v>
      </c>
      <c r="H32" s="7">
        <f>[1]vivienda!I24</f>
        <v>2086.5039244913123</v>
      </c>
      <c r="I32" s="11">
        <f>[1]vivienda!J24</f>
        <v>8.1861664931680789</v>
      </c>
      <c r="J32" s="7">
        <f>[1]vivienda!K24</f>
        <v>3692.0831855823553</v>
      </c>
      <c r="K32" s="11">
        <f>[1]vivienda!L24</f>
        <v>16.424818465422465</v>
      </c>
      <c r="L32" s="7">
        <f>[1]vivienda!M24</f>
        <v>4238.1440960877426</v>
      </c>
      <c r="M32" s="11">
        <f>[1]vivienda!N24</f>
        <v>6.4361306805915</v>
      </c>
      <c r="N32" s="7">
        <f>[1]vivienda!O24</f>
        <v>7835.3318017201746</v>
      </c>
      <c r="O32" s="11">
        <f>[1]vivienda!P24</f>
        <v>34.971325507295894</v>
      </c>
      <c r="P32" s="7">
        <f>[1]vivienda!Q24</f>
        <v>823.95475551511288</v>
      </c>
      <c r="Q32" s="11">
        <f>[1]vivienda!R24</f>
        <v>30.256033683347983</v>
      </c>
      <c r="R32" s="7">
        <f>[1]vivienda!S24</f>
        <v>716.90150815396464</v>
      </c>
      <c r="S32" s="11">
        <f>[1]vivienda!T24</f>
        <v>12.26511563792606</v>
      </c>
      <c r="T32" s="7">
        <f>[1]vivienda!U24</f>
        <v>7039.4586479813051</v>
      </c>
      <c r="U32" s="11">
        <f>[1]vivienda!T24</f>
        <v>12.26511563792606</v>
      </c>
      <c r="V32" s="7">
        <f>[1]vivienda!W24</f>
        <v>7173.8990061751665</v>
      </c>
      <c r="W32" s="11">
        <f>[1]vivienda!V24</f>
        <v>15.380828499165968</v>
      </c>
    </row>
    <row r="33" spans="1:23">
      <c r="A33" s="8" t="s">
        <v>67</v>
      </c>
      <c r="B33" s="7">
        <f>[1]vivienda!C25</f>
        <v>342048.21283535764</v>
      </c>
      <c r="C33" s="11">
        <f>[1]vivienda!D25</f>
        <v>19.98756386258842</v>
      </c>
      <c r="D33" s="7">
        <f>[1]vivienda!E25</f>
        <v>185202.85998285713</v>
      </c>
      <c r="E33" s="11">
        <f>[1]vivienda!F25</f>
        <v>31.724009060797066</v>
      </c>
      <c r="F33" s="7">
        <f>[1]vivienda!G25</f>
        <v>130868.88623517056</v>
      </c>
      <c r="G33" s="11">
        <f>[1]vivienda!H25</f>
        <v>15.195903861845951</v>
      </c>
      <c r="H33" s="7">
        <f>[1]vivienda!I25</f>
        <v>3210.2182220996765</v>
      </c>
      <c r="I33" s="11">
        <f>[1]vivienda!J25</f>
        <v>12.594934779198587</v>
      </c>
      <c r="J33" s="7">
        <f>[1]vivienda!K25</f>
        <v>5228.9165824860174</v>
      </c>
      <c r="K33" s="11">
        <f>[1]vivienda!L25</f>
        <v>23.261665927124422</v>
      </c>
      <c r="L33" s="7">
        <f>[1]vivienda!M25</f>
        <v>2752.9303173323742</v>
      </c>
      <c r="M33" s="11">
        <f>[1]vivienda!N25</f>
        <v>4.1806552290822738</v>
      </c>
      <c r="N33" s="7">
        <f>[1]vivienda!O25</f>
        <v>5090.9897960914723</v>
      </c>
      <c r="O33" s="11">
        <f>[1]vivienda!P25</f>
        <v>22.722542684708017</v>
      </c>
      <c r="P33" s="7">
        <f>[1]vivienda!Q25</f>
        <v>234.58346199919828</v>
      </c>
      <c r="Q33" s="11">
        <f>[1]vivienda!R25</f>
        <v>8.6140228942145374</v>
      </c>
      <c r="R33" s="7">
        <f>[1]vivienda!S25</f>
        <v>443.16815431340206</v>
      </c>
      <c r="S33" s="11">
        <f>[1]vivienda!T25</f>
        <v>7.5819461918788225</v>
      </c>
      <c r="T33" s="7">
        <f>[1]vivienda!U25</f>
        <v>3364.6871475212565</v>
      </c>
      <c r="U33" s="11">
        <f>[1]vivienda!T25</f>
        <v>7.5819461918788225</v>
      </c>
      <c r="V33" s="7">
        <f>[1]vivienda!W25</f>
        <v>5650.9729354937444</v>
      </c>
      <c r="W33" s="11">
        <f>[1]vivienda!V25</f>
        <v>7.3516556538354179</v>
      </c>
    </row>
    <row r="34" spans="1:23">
      <c r="A34" s="12" t="s">
        <v>68</v>
      </c>
      <c r="B34" s="13">
        <f>[1]vivienda!C26</f>
        <v>6226.4020389758998</v>
      </c>
      <c r="C34" s="14">
        <f>[1]vivienda!D26</f>
        <v>0.36383937619953277</v>
      </c>
      <c r="D34" s="13">
        <f>[1]vivienda!E26</f>
        <v>4647.2227418156326</v>
      </c>
      <c r="E34" s="14">
        <f>[1]vivienda!F26</f>
        <v>0.79603811940348923</v>
      </c>
      <c r="F34" s="13">
        <f>[1]vivienda!G26</f>
        <v>1305.4459433197032</v>
      </c>
      <c r="G34" s="14">
        <f>[1]vivienda!H26</f>
        <v>0.15158248551053816</v>
      </c>
      <c r="H34" s="13">
        <f>[1]vivienda!I26</f>
        <v>273.73335384056259</v>
      </c>
      <c r="I34" s="14">
        <f>[1]vivienda!J26</f>
        <v>1.0739624224854725</v>
      </c>
      <c r="J34" s="13">
        <f>[1]vivienda!K26</f>
        <v>0</v>
      </c>
      <c r="K34" s="14">
        <f>[1]vivienda!L26</f>
        <v>0</v>
      </c>
      <c r="L34" s="13">
        <f>[1]vivienda!M26</f>
        <v>0</v>
      </c>
      <c r="M34" s="14">
        <f>[1]vivienda!N26</f>
        <v>0</v>
      </c>
      <c r="N34" s="13">
        <f>[1]vivienda!O26</f>
        <v>0</v>
      </c>
      <c r="O34" s="14">
        <f>[1]vivienda!P26</f>
        <v>0</v>
      </c>
      <c r="P34" s="13">
        <f>[1]vivienda!Q26</f>
        <v>0</v>
      </c>
      <c r="Q34" s="14">
        <f>[1]vivienda!R26</f>
        <v>0</v>
      </c>
      <c r="R34" s="13">
        <f>[1]vivienda!S26</f>
        <v>0</v>
      </c>
      <c r="S34" s="14">
        <f>[1]vivienda!T26</f>
        <v>0</v>
      </c>
      <c r="T34" s="13">
        <f>[1]vivienda!U26</f>
        <v>0</v>
      </c>
      <c r="U34" s="14">
        <f>[1]vivienda!T26</f>
        <v>0</v>
      </c>
      <c r="V34" s="13">
        <f>[1]vivienda!W26</f>
        <v>0</v>
      </c>
      <c r="W34" s="14">
        <f>[1]vivienda!V26</f>
        <v>0</v>
      </c>
    </row>
    <row r="35" spans="1:23">
      <c r="A35" s="29" t="s">
        <v>78</v>
      </c>
    </row>
    <row r="36" spans="1:23">
      <c r="A36" s="28" t="s">
        <v>44</v>
      </c>
    </row>
    <row r="37" spans="1:23">
      <c r="A37" s="28" t="s">
        <v>45</v>
      </c>
    </row>
  </sheetData>
  <mergeCells count="13">
    <mergeCell ref="A4:W4"/>
    <mergeCell ref="A6:A7"/>
    <mergeCell ref="R6:S6"/>
    <mergeCell ref="V6:W6"/>
    <mergeCell ref="J6:K6"/>
    <mergeCell ref="L6:M6"/>
    <mergeCell ref="N6:O6"/>
    <mergeCell ref="P6:Q6"/>
    <mergeCell ref="T6:U6"/>
    <mergeCell ref="B6:C6"/>
    <mergeCell ref="D6:E6"/>
    <mergeCell ref="F6:G6"/>
    <mergeCell ref="H6:I6"/>
  </mergeCells>
  <phoneticPr fontId="2" type="noConversion"/>
  <printOptions horizontalCentered="1"/>
  <pageMargins left="0.54" right="0" top="0" bottom="0" header="0" footer="0"/>
  <pageSetup paperSize="9" scale="81" orientation="landscape" r:id="rId1"/>
  <headerFooter alignWithMargins="0">
    <oddFooter>&amp;L&amp;Z&amp;F+&amp;F+&amp;A&amp;R&amp;D+&amp;T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U34"/>
  <sheetViews>
    <sheetView workbookViewId="0">
      <selection activeCell="B5" sqref="B5"/>
    </sheetView>
  </sheetViews>
  <sheetFormatPr baseColWidth="10" defaultRowHeight="12.75"/>
  <cols>
    <col min="1" max="1" width="19.42578125" customWidth="1"/>
    <col min="2" max="2" width="11.140625" bestFit="1" customWidth="1"/>
    <col min="3" max="3" width="6" bestFit="1" customWidth="1"/>
    <col min="4" max="4" width="9.42578125" bestFit="1" customWidth="1"/>
    <col min="5" max="5" width="7.5703125" bestFit="1" customWidth="1"/>
    <col min="6" max="6" width="9.42578125" bestFit="1" customWidth="1"/>
    <col min="7" max="7" width="7.5703125" bestFit="1" customWidth="1"/>
    <col min="8" max="8" width="8.42578125" bestFit="1" customWidth="1"/>
    <col min="9" max="11" width="7.5703125" bestFit="1" customWidth="1"/>
    <col min="12" max="12" width="9.42578125" bestFit="1" customWidth="1"/>
    <col min="13" max="13" width="7.5703125" bestFit="1" customWidth="1"/>
    <col min="14" max="14" width="8.42578125" bestFit="1" customWidth="1"/>
    <col min="15" max="15" width="7.5703125" bestFit="1" customWidth="1"/>
    <col min="16" max="16" width="9.42578125" bestFit="1" customWidth="1"/>
    <col min="17" max="19" width="7.5703125" bestFit="1" customWidth="1"/>
    <col min="20" max="20" width="9.42578125" bestFit="1" customWidth="1"/>
    <col min="21" max="21" width="6.5703125" bestFit="1" customWidth="1"/>
  </cols>
  <sheetData>
    <row r="1" spans="1:21">
      <c r="A1" s="33" t="s">
        <v>46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pans="1:2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1" ht="40.5" customHeight="1">
      <c r="A3" s="37" t="s">
        <v>0</v>
      </c>
      <c r="B3" s="36" t="s">
        <v>1</v>
      </c>
      <c r="C3" s="36">
        <v>0</v>
      </c>
      <c r="D3" s="36" t="s">
        <v>14</v>
      </c>
      <c r="E3" s="36">
        <v>0</v>
      </c>
      <c r="F3" s="36" t="s">
        <v>15</v>
      </c>
      <c r="G3" s="36">
        <v>0</v>
      </c>
      <c r="H3" s="36" t="s">
        <v>16</v>
      </c>
      <c r="I3" s="36">
        <v>0</v>
      </c>
      <c r="J3" s="36" t="s">
        <v>17</v>
      </c>
      <c r="K3" s="36">
        <v>0</v>
      </c>
      <c r="L3" s="36" t="s">
        <v>18</v>
      </c>
      <c r="M3" s="36">
        <v>0</v>
      </c>
      <c r="N3" s="36" t="s">
        <v>19</v>
      </c>
      <c r="O3" s="36">
        <v>0</v>
      </c>
      <c r="P3" s="36" t="s">
        <v>20</v>
      </c>
      <c r="Q3" s="36">
        <v>0</v>
      </c>
      <c r="R3" s="36" t="s">
        <v>41</v>
      </c>
      <c r="S3" s="36">
        <v>0</v>
      </c>
      <c r="T3" s="36" t="s">
        <v>38</v>
      </c>
      <c r="U3" s="36">
        <v>0</v>
      </c>
    </row>
    <row r="4" spans="1:21">
      <c r="A4" s="38"/>
      <c r="B4" s="5" t="s">
        <v>3</v>
      </c>
      <c r="C4" s="5" t="s">
        <v>4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3</v>
      </c>
      <c r="I4" s="5" t="s">
        <v>4</v>
      </c>
      <c r="J4" s="5" t="s">
        <v>3</v>
      </c>
      <c r="K4" s="5" t="s">
        <v>4</v>
      </c>
      <c r="L4" s="5" t="s">
        <v>3</v>
      </c>
      <c r="M4" s="5" t="s">
        <v>4</v>
      </c>
      <c r="N4" s="5" t="s">
        <v>3</v>
      </c>
      <c r="O4" s="5" t="s">
        <v>4</v>
      </c>
      <c r="P4" s="5" t="s">
        <v>3</v>
      </c>
      <c r="Q4" s="5" t="s">
        <v>4</v>
      </c>
      <c r="R4" s="5" t="s">
        <v>3</v>
      </c>
      <c r="S4" s="5" t="s">
        <v>4</v>
      </c>
      <c r="T4" s="5" t="s">
        <v>3</v>
      </c>
      <c r="U4" s="5" t="s">
        <v>4</v>
      </c>
    </row>
    <row r="5" spans="1:21">
      <c r="A5" s="4" t="s">
        <v>49</v>
      </c>
      <c r="B5" s="6">
        <f>+D5+F5+H5+J5+L5+N5+P5+R5+T5</f>
        <v>1711305.1654863451</v>
      </c>
      <c r="C5" s="27">
        <f>[1]vivienda!X5</f>
        <v>100</v>
      </c>
      <c r="D5" s="6">
        <f>[1]vivienda!AA5</f>
        <v>602564.22042812314</v>
      </c>
      <c r="E5" s="27">
        <f>+D5/$B5*100</f>
        <v>35.210798902536894</v>
      </c>
      <c r="F5" s="6">
        <f>[1]vivienda!AC5</f>
        <v>249925.91446122871</v>
      </c>
      <c r="G5" s="27">
        <f>+F5/$B5*100</f>
        <v>14.604403673975991</v>
      </c>
      <c r="H5" s="6">
        <f>[1]vivienda!AE5</f>
        <v>12654.084464193264</v>
      </c>
      <c r="I5" s="27">
        <f>+H5/$B5*100</f>
        <v>0.73944055796717179</v>
      </c>
      <c r="J5" s="6">
        <f>[1]vivienda!AG5</f>
        <v>5048.8375922262894</v>
      </c>
      <c r="K5" s="27">
        <f>+J5/$B5*100</f>
        <v>0.29502847850000108</v>
      </c>
      <c r="L5" s="6">
        <f>[1]vivienda!AI5</f>
        <v>410640.52615925553</v>
      </c>
      <c r="M5" s="27">
        <f>+L5/$B5*100</f>
        <v>23.995750988255409</v>
      </c>
      <c r="N5" s="6">
        <f>[1]vivienda!AK5</f>
        <v>75618.489009535566</v>
      </c>
      <c r="O5" s="27">
        <f>+N5/$B5*100</f>
        <v>4.4187612200682596</v>
      </c>
      <c r="P5" s="6">
        <f>[1]vivienda!AM5</f>
        <v>178442.1751854429</v>
      </c>
      <c r="Q5" s="27">
        <f>+P5/$B5*100</f>
        <v>10.427256271077196</v>
      </c>
      <c r="R5" s="6">
        <f>[1]vivienda!AO5</f>
        <v>5677.539144057333</v>
      </c>
      <c r="S5" s="27">
        <f>+R5/$B5*100</f>
        <v>0.33176661057081558</v>
      </c>
      <c r="T5" s="6">
        <f>Cuadro01!B8-(Cuadro02!D5+Cuadro02!F5+Cuadro02!H5+Cuadro02!J5+Cuadro02!L5+Cuadro02!N5+Cuadro02!P5+Cuadro02!R5)</f>
        <v>170733.379042282</v>
      </c>
      <c r="U5" s="27">
        <f>+T5/$B5*100</f>
        <v>9.9767932970482427</v>
      </c>
    </row>
    <row r="6" spans="1:21">
      <c r="A6" s="3"/>
      <c r="B6" s="7"/>
      <c r="C6" s="3"/>
      <c r="D6" s="7"/>
      <c r="E6" s="3"/>
      <c r="F6" s="7"/>
      <c r="G6" s="3"/>
      <c r="H6" s="7"/>
      <c r="I6" s="3"/>
      <c r="J6" s="7"/>
      <c r="K6" s="3"/>
      <c r="L6" s="7"/>
      <c r="M6" s="3"/>
      <c r="N6" s="7"/>
      <c r="O6" s="3"/>
      <c r="P6" s="7"/>
      <c r="Q6" s="3"/>
      <c r="R6" s="7"/>
      <c r="S6" s="3"/>
      <c r="T6" s="7"/>
      <c r="U6" s="3"/>
    </row>
    <row r="7" spans="1:21">
      <c r="A7" s="4" t="s">
        <v>2</v>
      </c>
      <c r="B7" s="7"/>
      <c r="C7" s="3"/>
      <c r="D7" s="7"/>
      <c r="E7" s="3"/>
      <c r="F7" s="7"/>
      <c r="G7" s="3"/>
      <c r="H7" s="7"/>
      <c r="I7" s="3"/>
      <c r="J7" s="7"/>
      <c r="K7" s="3"/>
      <c r="L7" s="7"/>
      <c r="M7" s="3"/>
      <c r="N7" s="7"/>
      <c r="O7" s="3"/>
      <c r="P7" s="7"/>
      <c r="Q7" s="3"/>
      <c r="R7" s="7"/>
      <c r="S7" s="3"/>
      <c r="T7" s="7"/>
      <c r="U7" s="3"/>
    </row>
    <row r="8" spans="1:21">
      <c r="A8" s="8" t="s">
        <v>50</v>
      </c>
      <c r="B8" s="7">
        <f>+D8+F8+H8+J8+L8+N8+P8+R8+T8</f>
        <v>827693.8992888158</v>
      </c>
      <c r="C8" s="9">
        <f>+B8/$B$5*100</f>
        <v>48.366236249487912</v>
      </c>
      <c r="D8" s="7">
        <f>[1]vivienda!AA6</f>
        <v>553675.44343220326</v>
      </c>
      <c r="E8" s="9">
        <f>+E9+E10+E11</f>
        <v>91.886544979191726</v>
      </c>
      <c r="F8" s="7">
        <f>[1]vivienda!AC6</f>
        <v>93761.036095186151</v>
      </c>
      <c r="G8" s="9">
        <f>+G9+G10+G11</f>
        <v>37.515531871638444</v>
      </c>
      <c r="H8" s="7">
        <f>[1]vivienda!AE6</f>
        <v>9232.4175411862379</v>
      </c>
      <c r="I8" s="9">
        <f>+I9+I10+I11</f>
        <v>72.959980370850317</v>
      </c>
      <c r="J8" s="7">
        <f>[1]vivienda!AG6</f>
        <v>2858.9707615017869</v>
      </c>
      <c r="K8" s="9">
        <f>+K9+K10+K11</f>
        <v>56.626316637789138</v>
      </c>
      <c r="L8" s="7">
        <f>[1]vivienda!AI6</f>
        <v>65079.540270941099</v>
      </c>
      <c r="M8" s="9">
        <f>+M9+M10+M11</f>
        <v>15.848299455398074</v>
      </c>
      <c r="N8" s="7">
        <f>[1]vivienda!AK6</f>
        <v>24156.618487509382</v>
      </c>
      <c r="O8" s="9">
        <f>+O9+O10+O11</f>
        <v>31.945386378274883</v>
      </c>
      <c r="P8" s="7">
        <f>[1]vivienda!AM6</f>
        <v>64815.460006224239</v>
      </c>
      <c r="Q8" s="9">
        <f>+Q9+Q10+Q11</f>
        <v>36.322948842596126</v>
      </c>
      <c r="R8" s="7">
        <f>[1]vivienda!AO6</f>
        <v>2666.4722518111425</v>
      </c>
      <c r="S8" s="9">
        <f>+S9+S10+S11</f>
        <v>46.965281685501594</v>
      </c>
      <c r="T8" s="7">
        <f>Cuadro01!B11-(Cuadro02!D8+Cuadro02!F8+Cuadro02!H8+Cuadro02!J8+Cuadro02!L8+Cuadro02!N8+Cuadro02!P8+Cuadro02!R8)</f>
        <v>11447.940442252439</v>
      </c>
      <c r="U8" s="9">
        <f>+U9+U10+U11</f>
        <v>6.7051566052938343</v>
      </c>
    </row>
    <row r="9" spans="1:21">
      <c r="A9" s="10" t="s">
        <v>51</v>
      </c>
      <c r="B9" s="7">
        <f>+D9+F9+H9+J9+L9+N9+P9+R9+T9</f>
        <v>228015.12506321885</v>
      </c>
      <c r="C9" s="9">
        <f>+B9/$B$5*100</f>
        <v>13.324048197938909</v>
      </c>
      <c r="D9" s="7">
        <f>[1]vivienda!AA7</f>
        <v>184476.43451616808</v>
      </c>
      <c r="E9" s="9">
        <f>[1]vivienda!AB7</f>
        <v>30.615232080175154</v>
      </c>
      <c r="F9" s="7">
        <f>[1]vivienda!AC7</f>
        <v>5442.3363183813999</v>
      </c>
      <c r="G9" s="9">
        <f>[1]vivienda!AD7</f>
        <v>2.1775798360540461</v>
      </c>
      <c r="H9" s="7">
        <f>[1]vivienda!AE7</f>
        <v>1876.6676959935864</v>
      </c>
      <c r="I9" s="9">
        <f>[1]vivienda!AF7</f>
        <v>14.830529235867793</v>
      </c>
      <c r="J9" s="7">
        <f>[1]vivienda!AG7</f>
        <v>0</v>
      </c>
      <c r="K9" s="9">
        <f>[1]vivienda!AH7</f>
        <v>0</v>
      </c>
      <c r="L9" s="7">
        <f>[1]vivienda!AI7</f>
        <v>3987.9188539863712</v>
      </c>
      <c r="M9" s="9">
        <f>[1]vivienda!AJ7</f>
        <v>0.97114595368499201</v>
      </c>
      <c r="N9" s="7">
        <f>[1]vivienda!AK7</f>
        <v>6380.6701663781951</v>
      </c>
      <c r="O9" s="9">
        <f>[1]vivienda!AL7</f>
        <v>8.4379762806072289</v>
      </c>
      <c r="P9" s="7">
        <f>[1]vivienda!AM7</f>
        <v>20268.01111673073</v>
      </c>
      <c r="Q9" s="9">
        <f>[1]vivienda!AN7</f>
        <v>11.358307583769115</v>
      </c>
      <c r="R9" s="7">
        <f>[1]vivienda!AO7</f>
        <v>2158.1678503926241</v>
      </c>
      <c r="S9" s="9">
        <f>[1]vivienda!AP7</f>
        <v>38.012381696241995</v>
      </c>
      <c r="T9" s="7">
        <f>Cuadro01!B12-(Cuadro02!D9+Cuadro02!F9+Cuadro02!H9+Cuadro02!J9+Cuadro02!L9+Cuadro02!N9+Cuadro02!P9+Cuadro02!R9)</f>
        <v>3424.9185451878584</v>
      </c>
      <c r="U9" s="9">
        <f>+T9/T$5*100</f>
        <v>2.0060040774684604</v>
      </c>
    </row>
    <row r="10" spans="1:21">
      <c r="A10" s="10" t="s">
        <v>52</v>
      </c>
      <c r="B10" s="7">
        <f>+D10+F10+H10+J10+L10+N10+P10+R10+T10</f>
        <v>138573.01040198552</v>
      </c>
      <c r="C10" s="9">
        <f>+B10/$B$5*100</f>
        <v>8.0975043608077772</v>
      </c>
      <c r="D10" s="7">
        <f>[1]vivienda!AA8</f>
        <v>122267.5861780183</v>
      </c>
      <c r="E10" s="9">
        <f>[1]vivienda!AB8</f>
        <v>20.29121246049872</v>
      </c>
      <c r="F10" s="7">
        <f>[1]vivienda!AC8</f>
        <v>7606.1185709534648</v>
      </c>
      <c r="G10" s="9">
        <f>[1]vivienda!AD8</f>
        <v>3.0433493010719426</v>
      </c>
      <c r="H10" s="7">
        <f>[1]vivienda!AE8</f>
        <v>2001.61015025091</v>
      </c>
      <c r="I10" s="9">
        <f>[1]vivienda!AF8</f>
        <v>15.817897817220858</v>
      </c>
      <c r="J10" s="7">
        <f>[1]vivienda!AG8</f>
        <v>461.91003467328699</v>
      </c>
      <c r="K10" s="9">
        <f>[1]vivienda!AH8</f>
        <v>9.1488392374611394</v>
      </c>
      <c r="L10" s="7">
        <f>[1]vivienda!AI8</f>
        <v>1616.6851213565044</v>
      </c>
      <c r="M10" s="9">
        <f>[1]vivienda!AJ8</f>
        <v>0.39369838541691277</v>
      </c>
      <c r="N10" s="7">
        <f>[1]vivienda!AK8</f>
        <v>923.82006934657386</v>
      </c>
      <c r="O10" s="9">
        <f>[1]vivienda!AL8</f>
        <v>1.2216854389011651</v>
      </c>
      <c r="P10" s="7">
        <f>[1]vivienda!AM8</f>
        <v>3233.3702427130102</v>
      </c>
      <c r="Q10" s="9">
        <f>[1]vivienda!AN8</f>
        <v>1.8119988950777959</v>
      </c>
      <c r="R10" s="7">
        <f>[1]vivienda!AO8</f>
        <v>0</v>
      </c>
      <c r="S10" s="9">
        <f>[1]vivienda!AP8</f>
        <v>0</v>
      </c>
      <c r="T10" s="7">
        <f>Cuadro01!B13-(Cuadro02!D10+Cuadro02!F10+Cuadro02!H10+Cuadro02!J10+Cuadro02!L10+Cuadro02!N10+Cuadro02!P10+Cuadro02!R10)</f>
        <v>461.91003467346309</v>
      </c>
      <c r="U10" s="9">
        <f t="shared" ref="U10:U12" si="0">+T10/T$5*100</f>
        <v>0.27054465697599261</v>
      </c>
    </row>
    <row r="11" spans="1:21">
      <c r="A11" s="10" t="s">
        <v>53</v>
      </c>
      <c r="B11" s="7">
        <f>+D11+F11+H11+J11+L11+N11+P11+R11+T11</f>
        <v>461105.76382365404</v>
      </c>
      <c r="C11" s="9">
        <f>+B11/$B$5*100</f>
        <v>26.944683690743719</v>
      </c>
      <c r="D11" s="7">
        <f>[1]vivienda!AA9</f>
        <v>246931.42273801696</v>
      </c>
      <c r="E11" s="9">
        <f>[1]vivienda!AB9</f>
        <v>40.980100438517852</v>
      </c>
      <c r="F11" s="7">
        <f>[1]vivienda!AC9</f>
        <v>80712.581205851238</v>
      </c>
      <c r="G11" s="9">
        <f>[1]vivienda!AD9</f>
        <v>32.294602734512459</v>
      </c>
      <c r="H11" s="7">
        <f>[1]vivienda!AE9</f>
        <v>5354.1396949417285</v>
      </c>
      <c r="I11" s="9">
        <f>[1]vivienda!AF9</f>
        <v>42.311553317761664</v>
      </c>
      <c r="J11" s="7">
        <f>[1]vivienda!AG9</f>
        <v>2397.0607268285007</v>
      </c>
      <c r="K11" s="9">
        <f>[1]vivienda!AH9</f>
        <v>47.477477400327999</v>
      </c>
      <c r="L11" s="7">
        <f>[1]vivienda!AI9</f>
        <v>59474.9362955982</v>
      </c>
      <c r="M11" s="9">
        <f>[1]vivienda!AJ9</f>
        <v>14.483455116296168</v>
      </c>
      <c r="N11" s="7">
        <f>[1]vivienda!AK9</f>
        <v>16852.128251784692</v>
      </c>
      <c r="O11" s="9">
        <f>[1]vivienda!AL9</f>
        <v>22.285724658766487</v>
      </c>
      <c r="P11" s="7">
        <f>[1]vivienda!AM9</f>
        <v>41314.078646780443</v>
      </c>
      <c r="Q11" s="9">
        <f>[1]vivienda!AN9</f>
        <v>23.152642363749216</v>
      </c>
      <c r="R11" s="7">
        <f>[1]vivienda!AO9</f>
        <v>508.30440141851841</v>
      </c>
      <c r="S11" s="9">
        <f>[1]vivienda!AP9</f>
        <v>8.9528999892595973</v>
      </c>
      <c r="T11" s="7">
        <f>Cuadro01!B14-(Cuadro02!D11+Cuadro02!F11+Cuadro02!H11+Cuadro02!J11+Cuadro02!L11+Cuadro02!N11+Cuadro02!P11+Cuadro02!R11)</f>
        <v>7561.1118624336086</v>
      </c>
      <c r="U11" s="9">
        <f t="shared" si="0"/>
        <v>4.4286078708493815</v>
      </c>
    </row>
    <row r="12" spans="1:21">
      <c r="A12" s="8" t="s">
        <v>54</v>
      </c>
      <c r="B12" s="7">
        <f>+D12+F12+H12+J12+L12+N12+P12+R12+T12</f>
        <v>883611.26619728131</v>
      </c>
      <c r="C12" s="9">
        <f>+B12/$B$5*100</f>
        <v>51.633763750497593</v>
      </c>
      <c r="D12" s="7">
        <f>[1]vivienda!AA10</f>
        <v>48888.776995924578</v>
      </c>
      <c r="E12" s="9">
        <f>[1]vivienda!AB10</f>
        <v>8.1134550208090683</v>
      </c>
      <c r="F12" s="7">
        <f>[1]vivienda!AC10</f>
        <v>156164.87836604222</v>
      </c>
      <c r="G12" s="9">
        <f>[1]vivienda!AD10</f>
        <v>62.484468128361399</v>
      </c>
      <c r="H12" s="7">
        <f>[1]vivienda!AE10</f>
        <v>3421.6669230070338</v>
      </c>
      <c r="I12" s="9">
        <f>[1]vivienda!AF10</f>
        <v>27.040019629149644</v>
      </c>
      <c r="J12" s="7">
        <f>[1]vivienda!AG10</f>
        <v>2189.8668307245007</v>
      </c>
      <c r="K12" s="9">
        <f>[1]vivienda!AH10</f>
        <v>43.373683362210848</v>
      </c>
      <c r="L12" s="7">
        <f>[1]vivienda!AI10</f>
        <v>345560.98588832037</v>
      </c>
      <c r="M12" s="9">
        <f>[1]vivienda!AJ10</f>
        <v>84.151700544603372</v>
      </c>
      <c r="N12" s="7">
        <f>[1]vivienda!AK10</f>
        <v>51461.870522025893</v>
      </c>
      <c r="O12" s="9">
        <f>[1]vivienda!AL10</f>
        <v>68.05461362172484</v>
      </c>
      <c r="P12" s="7">
        <f>[1]vivienda!AM10</f>
        <v>113626.71517921833</v>
      </c>
      <c r="Q12" s="9">
        <f>[1]vivienda!AN10</f>
        <v>63.677051157403653</v>
      </c>
      <c r="R12" s="7">
        <f>[1]vivienda!AO10</f>
        <v>3011.0668922461891</v>
      </c>
      <c r="S12" s="9">
        <f>[1]vivienda!AP10</f>
        <v>53.034718314498384</v>
      </c>
      <c r="T12" s="7">
        <f>Cuadro01!B15-(Cuadro02!D12+Cuadro02!F12+Cuadro02!H12+Cuadro02!J12+Cuadro02!L12+Cuadro02!N12+Cuadro02!P12+Cuadro02!R12)</f>
        <v>159285.43859977229</v>
      </c>
      <c r="U12" s="9">
        <f t="shared" si="0"/>
        <v>93.294843394580369</v>
      </c>
    </row>
    <row r="13" spans="1:21">
      <c r="A13" s="3"/>
      <c r="B13" s="7"/>
      <c r="C13" s="3"/>
      <c r="D13" s="7"/>
      <c r="E13" s="3"/>
      <c r="F13" s="7"/>
      <c r="G13" s="3"/>
      <c r="H13" s="7"/>
      <c r="I13" s="3"/>
      <c r="J13" s="7"/>
      <c r="K13" s="3"/>
      <c r="L13" s="7"/>
      <c r="M13" s="3"/>
      <c r="N13" s="7"/>
      <c r="O13" s="3"/>
      <c r="P13" s="7"/>
      <c r="Q13" s="3"/>
      <c r="R13" s="7"/>
      <c r="S13" s="3"/>
      <c r="T13" s="7"/>
      <c r="U13" s="9"/>
    </row>
    <row r="14" spans="1:21">
      <c r="A14" s="4" t="s">
        <v>74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>
      <c r="A15" s="8" t="s">
        <v>55</v>
      </c>
      <c r="B15" s="7">
        <f t="shared" ref="B15:B19" si="1">+D15+F15+H15+J15+L15+N15+P15+R15+T15</f>
        <v>345785.04421082127</v>
      </c>
      <c r="C15" s="9">
        <f>+B15/$B$5*100</f>
        <v>20.205925347776926</v>
      </c>
      <c r="D15" s="7">
        <f>[1]vivienda!AA12</f>
        <v>47978.845271550512</v>
      </c>
      <c r="E15" s="11">
        <f>[1]vivienda!AB12</f>
        <v>7.9624451046000448</v>
      </c>
      <c r="F15" s="7">
        <f>[1]vivienda!AC12</f>
        <v>36123.859734155885</v>
      </c>
      <c r="G15" s="11">
        <f>[1]vivienda!AD12</f>
        <v>14.453827171955719</v>
      </c>
      <c r="H15" s="7">
        <f>[1]vivienda!AE12</f>
        <v>2862.6628100494563</v>
      </c>
      <c r="I15" s="11">
        <f>[1]vivienda!AF12</f>
        <v>22.622441142619319</v>
      </c>
      <c r="J15" s="7">
        <f>[1]vivienda!AG12</f>
        <v>1089.6580691942115</v>
      </c>
      <c r="K15" s="11">
        <f>[1]vivienda!AH12</f>
        <v>21.582355330105315</v>
      </c>
      <c r="L15" s="7">
        <f>[1]vivienda!AI12</f>
        <v>116954.08623291293</v>
      </c>
      <c r="M15" s="11">
        <f>[1]vivienda!AJ12</f>
        <v>28.480892357798005</v>
      </c>
      <c r="N15" s="7">
        <f>[1]vivienda!AK12</f>
        <v>18592.842045319034</v>
      </c>
      <c r="O15" s="11">
        <f>[1]vivienda!AL12</f>
        <v>24.587693153951353</v>
      </c>
      <c r="P15" s="7">
        <f>[1]vivienda!AM12</f>
        <v>50731.958037441356</v>
      </c>
      <c r="Q15" s="11">
        <f>[1]vivienda!AN12</f>
        <v>28.430475017870108</v>
      </c>
      <c r="R15" s="7">
        <f>[1]vivienda!AO12</f>
        <v>1251.2170936787199</v>
      </c>
      <c r="S15" s="11">
        <f>[1]vivienda!AP12</f>
        <v>22.038017914651736</v>
      </c>
      <c r="T15" s="7">
        <f>Cuadro01!B18-(Cuadro02!D15+Cuadro02!F15+Cuadro02!H15+Cuadro02!J15+Cuadro02!L15+Cuadro02!N15+Cuadro02!P15+Cuadro02!R15)</f>
        <v>70199.914916519192</v>
      </c>
      <c r="U15" s="9">
        <f>+T15/T$5*100</f>
        <v>41.116690427086453</v>
      </c>
    </row>
    <row r="16" spans="1:21">
      <c r="A16" s="8" t="s">
        <v>56</v>
      </c>
      <c r="B16" s="7">
        <f t="shared" si="1"/>
        <v>954564.99094534141</v>
      </c>
      <c r="C16" s="9">
        <f>+B16/$B$5*100</f>
        <v>55.779939790812151</v>
      </c>
      <c r="D16" s="7">
        <f>[1]vivienda!AA13</f>
        <v>268930.93854767602</v>
      </c>
      <c r="E16" s="11">
        <f>[1]vivienda!AB13</f>
        <v>44.631083199165069</v>
      </c>
      <c r="F16" s="7">
        <f>[1]vivienda!AC13</f>
        <v>155902.72473187686</v>
      </c>
      <c r="G16" s="11">
        <f>[1]vivienda!AD13</f>
        <v>62.379575590614564</v>
      </c>
      <c r="H16" s="7">
        <f>[1]vivienda!AE13</f>
        <v>7074.5500820495454</v>
      </c>
      <c r="I16" s="11">
        <f>[1]vivienda!AF13</f>
        <v>55.907245617556178</v>
      </c>
      <c r="J16" s="7">
        <f>[1]vivienda!AG13</f>
        <v>3192.6065566880734</v>
      </c>
      <c r="K16" s="11">
        <f>[1]vivienda!AH13</f>
        <v>63.234487114494222</v>
      </c>
      <c r="L16" s="7">
        <f>[1]vivienda!AI13</f>
        <v>265331.44688845432</v>
      </c>
      <c r="M16" s="11">
        <f>[1]vivienda!AJ13</f>
        <v>64.614043180324799</v>
      </c>
      <c r="N16" s="7">
        <f>[1]vivienda!AK13</f>
        <v>47725.663507794015</v>
      </c>
      <c r="O16" s="11">
        <f>[1]vivienda!AL13</f>
        <v>63.113749207255069</v>
      </c>
      <c r="P16" s="7">
        <f>[1]vivienda!AM13</f>
        <v>109950.06018702671</v>
      </c>
      <c r="Q16" s="11">
        <f>[1]vivienda!AN13</f>
        <v>61.616632992039598</v>
      </c>
      <c r="R16" s="7">
        <f>[1]vivienda!AO13</f>
        <v>3070.8188177534112</v>
      </c>
      <c r="S16" s="11">
        <f>[1]vivienda!AP13</f>
        <v>54.087144797013508</v>
      </c>
      <c r="T16" s="7">
        <f>Cuadro01!B19-(Cuadro02!D16+Cuadro02!F16+Cuadro02!H16+Cuadro02!J16+Cuadro02!L16+Cuadro02!N16+Cuadro02!P16+Cuadro02!R16)</f>
        <v>93386.181626022328</v>
      </c>
      <c r="U16" s="9">
        <f t="shared" ref="U16:U19" si="2">+T16/T$5*100</f>
        <v>54.697085098336458</v>
      </c>
    </row>
    <row r="17" spans="1:21">
      <c r="A17" s="8" t="s">
        <v>57</v>
      </c>
      <c r="B17" s="7">
        <f t="shared" si="1"/>
        <v>294801.97666864202</v>
      </c>
      <c r="C17" s="9">
        <f>+B17/$B$5*100</f>
        <v>17.226733291888397</v>
      </c>
      <c r="D17" s="7">
        <f>[1]vivienda!AA14</f>
        <v>191461.58914872256</v>
      </c>
      <c r="E17" s="11">
        <f>[1]vivienda!AB14</f>
        <v>31.774470281804767</v>
      </c>
      <c r="F17" s="7">
        <f>[1]vivienda!AC14</f>
        <v>46157.531306371813</v>
      </c>
      <c r="G17" s="11">
        <f>[1]vivienda!AD14</f>
        <v>18.468485513346909</v>
      </c>
      <c r="H17" s="7">
        <f>[1]vivienda!AE14</f>
        <v>1293.619248122407</v>
      </c>
      <c r="I17" s="11">
        <f>[1]vivienda!AF14</f>
        <v>10.222938307254923</v>
      </c>
      <c r="J17" s="7">
        <f>[1]vivienda!AG14</f>
        <v>766.57296634400382</v>
      </c>
      <c r="K17" s="11">
        <f>[1]vivienda!AH14</f>
        <v>15.183157555400445</v>
      </c>
      <c r="L17" s="7">
        <f>[1]vivienda!AI14</f>
        <v>25777.934403844287</v>
      </c>
      <c r="M17" s="11">
        <f>[1]vivienda!AJ14</f>
        <v>6.2774940030753399</v>
      </c>
      <c r="N17" s="7">
        <f>[1]vivienda!AK14</f>
        <v>7274.0420381837303</v>
      </c>
      <c r="O17" s="11">
        <f>[1]vivienda!AL14</f>
        <v>9.6193961734232296</v>
      </c>
      <c r="P17" s="7">
        <f>[1]vivienda!AM14</f>
        <v>15379.736748442388</v>
      </c>
      <c r="Q17" s="11">
        <f>[1]vivienda!AN14</f>
        <v>8.6188910959302447</v>
      </c>
      <c r="R17" s="7">
        <f>[1]vivienda!AO14</f>
        <v>912.33507831179861</v>
      </c>
      <c r="S17" s="11">
        <f>[1]vivienda!AP14</f>
        <v>16.069199263324105</v>
      </c>
      <c r="T17" s="7">
        <f>Cuadro01!B20-(Cuadro02!D17+Cuadro02!F17+Cuadro02!H17+Cuadro02!J17+Cuadro02!L17+Cuadro02!N17+Cuadro02!P17+Cuadro02!R17)</f>
        <v>5778.6157302990323</v>
      </c>
      <c r="U17" s="9">
        <f t="shared" si="2"/>
        <v>3.3845846446159551</v>
      </c>
    </row>
    <row r="18" spans="1:21">
      <c r="A18" s="8" t="s">
        <v>58</v>
      </c>
      <c r="B18" s="7">
        <f t="shared" si="1"/>
        <v>108243.58724596241</v>
      </c>
      <c r="C18" s="9">
        <f>+B18/$B$5*100</f>
        <v>6.3252065983918238</v>
      </c>
      <c r="D18" s="7">
        <f>[1]vivienda!AA15</f>
        <v>91445.694075587307</v>
      </c>
      <c r="E18" s="11">
        <f>[1]vivienda!AB15</f>
        <v>15.176090941910715</v>
      </c>
      <c r="F18" s="7">
        <f>[1]vivienda!AC15</f>
        <v>10810.790685947419</v>
      </c>
      <c r="G18" s="11">
        <f>[1]vivienda!AD15</f>
        <v>4.3255981314512741</v>
      </c>
      <c r="H18" s="7">
        <f>[1]vivienda!AE15</f>
        <v>1423.2523239718516</v>
      </c>
      <c r="I18" s="11">
        <f>[1]vivienda!AF15</f>
        <v>11.247374932569555</v>
      </c>
      <c r="J18" s="7">
        <f>[1]vivienda!AG15</f>
        <v>0</v>
      </c>
      <c r="K18" s="11">
        <f>[1]vivienda!AH15</f>
        <v>0</v>
      </c>
      <c r="L18" s="7">
        <f>[1]vivienda!AI15</f>
        <v>1225.2059095724831</v>
      </c>
      <c r="M18" s="11">
        <f>[1]vivienda!AJ15</f>
        <v>0.29836458691301232</v>
      </c>
      <c r="N18" s="7">
        <f>[1]vivienda!AK15</f>
        <v>1012.9707091192557</v>
      </c>
      <c r="O18" s="11">
        <f>[1]vivienda!AL15</f>
        <v>1.3395807326849907</v>
      </c>
      <c r="P18" s="7">
        <f>[1]vivienda!AM15</f>
        <v>1608.7720336101038</v>
      </c>
      <c r="Q18" s="11">
        <f>[1]vivienda!AN15</f>
        <v>0.90156490859754179</v>
      </c>
      <c r="R18" s="7">
        <f>[1]vivienda!AO15</f>
        <v>443.16815431340206</v>
      </c>
      <c r="S18" s="11">
        <f>[1]vivienda!AP15</f>
        <v>7.8056380250106265</v>
      </c>
      <c r="T18" s="7">
        <f>Cuadro01!B21-(Cuadro02!D18+Cuadro02!F18+Cuadro02!H18+Cuadro02!J18+Cuadro02!L18+Cuadro02!N18+Cuadro02!P18+Cuadro02!R18)</f>
        <v>273.73335384058009</v>
      </c>
      <c r="U18" s="9">
        <f t="shared" si="2"/>
        <v>0.16032796596428295</v>
      </c>
    </row>
    <row r="19" spans="1:21">
      <c r="A19" s="8" t="s">
        <v>59</v>
      </c>
      <c r="B19" s="7">
        <f t="shared" si="1"/>
        <v>7909.566415355881</v>
      </c>
      <c r="C19" s="9">
        <f>+B19/$B$5*100</f>
        <v>0.46219497111773272</v>
      </c>
      <c r="D19" s="7">
        <f>[1]vivienda!AA16</f>
        <v>2747.1533845898548</v>
      </c>
      <c r="E19" s="11">
        <f>[1]vivienda!AB16</f>
        <v>0.45591047251992434</v>
      </c>
      <c r="F19" s="7">
        <f>[1]vivienda!AC16</f>
        <v>931.00800287626112</v>
      </c>
      <c r="G19" s="11">
        <f>[1]vivienda!AD16</f>
        <v>0.37251359263134332</v>
      </c>
      <c r="H19" s="7">
        <f>[1]vivienda!AE16</f>
        <v>0</v>
      </c>
      <c r="I19" s="11">
        <f>[1]vivienda!AF16</f>
        <v>0</v>
      </c>
      <c r="J19" s="7">
        <f>[1]vivienda!AG16</f>
        <v>0</v>
      </c>
      <c r="K19" s="11">
        <f>[1]vivienda!AH16</f>
        <v>0</v>
      </c>
      <c r="L19" s="7">
        <f>[1]vivienda!AI16</f>
        <v>1351.8527244861771</v>
      </c>
      <c r="M19" s="11">
        <f>[1]vivienda!AJ16</f>
        <v>0.32920587189241485</v>
      </c>
      <c r="N19" s="7">
        <f>[1]vivienda!AK16</f>
        <v>1012.9707091192557</v>
      </c>
      <c r="O19" s="11">
        <f>[1]vivienda!AL16</f>
        <v>1.3395807326849907</v>
      </c>
      <c r="P19" s="7">
        <f>[1]vivienda!AM16</f>
        <v>771.64817892207714</v>
      </c>
      <c r="Q19" s="11">
        <f>[1]vivienda!AN16</f>
        <v>0.43243598556235668</v>
      </c>
      <c r="R19" s="7">
        <f>[1]vivienda!AO16</f>
        <v>0</v>
      </c>
      <c r="S19" s="11">
        <f>[1]vivienda!AP16</f>
        <v>0</v>
      </c>
      <c r="T19" s="7">
        <f>Cuadro01!B22-(Cuadro02!D19+Cuadro02!F19+Cuadro02!H19+Cuadro02!J19+Cuadro02!L19+Cuadro02!N19+Cuadro02!P19+Cuadro02!R19)</f>
        <v>1094.9334153622549</v>
      </c>
      <c r="U19" s="9">
        <f t="shared" si="2"/>
        <v>0.64131186385709349</v>
      </c>
    </row>
    <row r="20" spans="1:21">
      <c r="A20" s="3"/>
      <c r="B20" s="7"/>
      <c r="C20" s="3"/>
      <c r="D20" s="7"/>
      <c r="E20" s="3"/>
      <c r="F20" s="7"/>
      <c r="G20" s="3"/>
      <c r="H20" s="7"/>
      <c r="I20" s="3"/>
      <c r="J20" s="7"/>
      <c r="K20" s="3"/>
      <c r="L20" s="7"/>
      <c r="M20" s="3"/>
      <c r="N20" s="7"/>
      <c r="O20" s="3"/>
      <c r="P20" s="7"/>
      <c r="Q20" s="3"/>
      <c r="R20" s="7"/>
      <c r="S20" s="3"/>
      <c r="T20" s="7"/>
      <c r="U20" s="9"/>
    </row>
    <row r="21" spans="1:21">
      <c r="A21" s="30" t="s">
        <v>75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>
      <c r="A22" s="8" t="s">
        <v>60</v>
      </c>
      <c r="B22" s="7">
        <f>+D22+F22+H22+J22+L22+N22+P22+R22+T22</f>
        <v>1185274.828177768</v>
      </c>
      <c r="C22" s="9">
        <f>+B22/$B$5*100</f>
        <v>69.261453309580716</v>
      </c>
      <c r="D22" s="7">
        <f>[1]vivienda!AA18</f>
        <v>385824.28658062802</v>
      </c>
      <c r="E22" s="11">
        <f>[1]vivienda!AB18</f>
        <v>64.03040099302595</v>
      </c>
      <c r="F22" s="7">
        <f>[1]vivienda!AC18</f>
        <v>171436.75298111272</v>
      </c>
      <c r="G22" s="11">
        <f>[1]vivienda!AD18</f>
        <v>68.595028791105179</v>
      </c>
      <c r="H22" s="7">
        <f>[1]vivienda!AE18</f>
        <v>8307.9638912119972</v>
      </c>
      <c r="I22" s="11">
        <f>[1]vivienda!AF18</f>
        <v>65.65440522165548</v>
      </c>
      <c r="J22" s="7">
        <f>[1]vivienda!AG18</f>
        <v>4752.7683912609982</v>
      </c>
      <c r="K22" s="11">
        <f>[1]vivienda!AH18</f>
        <v>94.135893746688353</v>
      </c>
      <c r="L22" s="7">
        <f>[1]vivienda!AI18</f>
        <v>301260.38261256868</v>
      </c>
      <c r="M22" s="11">
        <f>[1]vivienda!AJ18</f>
        <v>73.363529272250446</v>
      </c>
      <c r="N22" s="7">
        <f>[1]vivienda!AK18</f>
        <v>56607.215617702641</v>
      </c>
      <c r="O22" s="11">
        <f>[1]vivienda!AL18</f>
        <v>74.858961557092755</v>
      </c>
      <c r="P22" s="7">
        <f>[1]vivienda!AM18</f>
        <v>123466.39207923626</v>
      </c>
      <c r="Q22" s="11">
        <f>[1]vivienda!AN18</f>
        <v>69.191261511425751</v>
      </c>
      <c r="R22" s="7">
        <f>[1]vivienda!AO18</f>
        <v>3644.2718806982884</v>
      </c>
      <c r="S22" s="11">
        <f>[1]vivienda!AP18</f>
        <v>64.187525409009979</v>
      </c>
      <c r="T22" s="7">
        <f>Cuadro01!B25-(Cuadro02!D22+Cuadro02!F22+Cuadro02!H22+Cuadro02!J22+Cuadro02!L22+Cuadro02!N22+Cuadro02!P22+Cuadro02!R22)</f>
        <v>129974.79414334823</v>
      </c>
      <c r="U22" s="9">
        <f t="shared" ref="U22:U23" si="3">+T22/T$5*100</f>
        <v>76.127348309061503</v>
      </c>
    </row>
    <row r="23" spans="1:21">
      <c r="A23" s="8" t="s">
        <v>61</v>
      </c>
      <c r="B23" s="7">
        <f>+D23+F23+H23+J23+L23+N23+P23+R23+T23</f>
        <v>526030.33730839787</v>
      </c>
      <c r="C23" s="9">
        <f>+B23/$B$5*100</f>
        <v>30.738546690408807</v>
      </c>
      <c r="D23" s="7">
        <f>[1]vivienda!AA19</f>
        <v>216739.93384750446</v>
      </c>
      <c r="E23" s="11">
        <f>[1]vivienda!AB19</f>
        <v>35.969599006975606</v>
      </c>
      <c r="F23" s="7">
        <f>[1]vivienda!AC19</f>
        <v>78489.161480115887</v>
      </c>
      <c r="G23" s="11">
        <f>[1]vivienda!AD19</f>
        <v>31.404971208894786</v>
      </c>
      <c r="H23" s="7">
        <f>[1]vivienda!AE19</f>
        <v>4346.1205729812646</v>
      </c>
      <c r="I23" s="11">
        <f>[1]vivienda!AF19</f>
        <v>34.345594778344505</v>
      </c>
      <c r="J23" s="7">
        <f>[1]vivienda!AG19</f>
        <v>296.06920096529109</v>
      </c>
      <c r="K23" s="11">
        <f>[1]vivienda!AH19</f>
        <v>5.8641062533116486</v>
      </c>
      <c r="L23" s="7">
        <f>[1]vivienda!AI19</f>
        <v>109380.1435466979</v>
      </c>
      <c r="M23" s="11">
        <f>[1]vivienda!AJ19</f>
        <v>26.636470727752247</v>
      </c>
      <c r="N23" s="7">
        <f>[1]vivienda!AK19</f>
        <v>19011.273391832747</v>
      </c>
      <c r="O23" s="11">
        <f>[1]vivienda!AL19</f>
        <v>25.141038442907007</v>
      </c>
      <c r="P23" s="7">
        <f>[1]vivienda!AM19</f>
        <v>54975.783106206567</v>
      </c>
      <c r="Q23" s="11">
        <f>[1]vivienda!AN19</f>
        <v>30.80873848857421</v>
      </c>
      <c r="R23" s="7">
        <f>[1]vivienda!AO19</f>
        <v>2033.2672633590435</v>
      </c>
      <c r="S23" s="11">
        <f>[1]vivienda!AP19</f>
        <v>35.81247459099</v>
      </c>
      <c r="T23" s="7">
        <f>Cuadro01!B26-(Cuadro02!D23+Cuadro02!F23+Cuadro02!H23+Cuadro02!J23+Cuadro02!L23+Cuadro02!N23+Cuadro02!P23+Cuadro02!R23)</f>
        <v>40758.584898734698</v>
      </c>
      <c r="U23" s="9">
        <f t="shared" si="3"/>
        <v>23.8726516908219</v>
      </c>
    </row>
    <row r="24" spans="1:21">
      <c r="A24" s="3"/>
      <c r="B24" s="7"/>
      <c r="C24" s="3"/>
      <c r="D24" s="7"/>
      <c r="E24" s="3"/>
      <c r="F24" s="7"/>
      <c r="G24" s="3"/>
      <c r="H24" s="7"/>
      <c r="I24" s="3"/>
      <c r="J24" s="7"/>
      <c r="K24" s="3"/>
      <c r="L24" s="7"/>
      <c r="M24" s="3"/>
      <c r="N24" s="7"/>
      <c r="O24" s="3"/>
      <c r="P24" s="7"/>
      <c r="Q24" s="3"/>
      <c r="R24" s="7"/>
      <c r="S24" s="3"/>
      <c r="T24" s="7"/>
      <c r="U24" s="9"/>
    </row>
    <row r="25" spans="1:21">
      <c r="A25" s="4" t="s">
        <v>62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>
      <c r="A26" s="8" t="s">
        <v>63</v>
      </c>
      <c r="B26" s="7">
        <f t="shared" ref="B26:B31" si="4">+D26+F26+H26+J26+L26+N26+P26+R26+T26</f>
        <v>340932.75920294545</v>
      </c>
      <c r="C26" s="9">
        <f t="shared" ref="C26:C31" si="5">+B26/$B$5*100</f>
        <v>19.922382406065719</v>
      </c>
      <c r="D26" s="7">
        <f>[1]vivienda!AA21</f>
        <v>26092.646099100919</v>
      </c>
      <c r="E26" s="11">
        <f>[1]vivienda!AB21</f>
        <v>4.3302680800665598</v>
      </c>
      <c r="F26" s="7">
        <f>[1]vivienda!AC21</f>
        <v>29552.640707770253</v>
      </c>
      <c r="G26" s="11">
        <f>[1]vivienda!AD21</f>
        <v>11.824560398819623</v>
      </c>
      <c r="H26" s="7">
        <f>[1]vivienda!AE21</f>
        <v>815.92471535364893</v>
      </c>
      <c r="I26" s="11">
        <f>[1]vivienda!AF21</f>
        <v>6.4479158303584674</v>
      </c>
      <c r="J26" s="7">
        <f>[1]vivienda!AG21</f>
        <v>1702.261023980453</v>
      </c>
      <c r="K26" s="11">
        <f>[1]vivienda!AH21</f>
        <v>33.715899806352049</v>
      </c>
      <c r="L26" s="7">
        <f>[1]vivienda!AI21</f>
        <v>131509.36280865586</v>
      </c>
      <c r="M26" s="11">
        <f>[1]vivienda!AJ21</f>
        <v>32.025422341693961</v>
      </c>
      <c r="N26" s="7">
        <f>[1]vivienda!AK21</f>
        <v>17949.171491089917</v>
      </c>
      <c r="O26" s="11">
        <f>[1]vivienda!AL21</f>
        <v>23.736485251413196</v>
      </c>
      <c r="P26" s="7">
        <f>[1]vivienda!AM21</f>
        <v>49322.037225954846</v>
      </c>
      <c r="Q26" s="11">
        <f>[1]vivienda!AN21</f>
        <v>27.640347454125003</v>
      </c>
      <c r="R26" s="7">
        <f>[1]vivienda!AO21</f>
        <v>1094.9334153622503</v>
      </c>
      <c r="S26" s="11">
        <f>[1]vivienda!AP21</f>
        <v>19.285352114363043</v>
      </c>
      <c r="T26" s="7">
        <f>Cuadro01!B29-(Cuadro02!D26+Cuadro02!F26+Cuadro02!H26+Cuadro02!J26+Cuadro02!L26+Cuadro02!N26+Cuadro02!P26+Cuadro02!R26)</f>
        <v>82893.781715677294</v>
      </c>
      <c r="U26" s="9">
        <f t="shared" ref="U26:U31" si="6">+T26/T$5*100</f>
        <v>48.551596753174266</v>
      </c>
    </row>
    <row r="27" spans="1:21">
      <c r="A27" s="8" t="s">
        <v>64</v>
      </c>
      <c r="B27" s="7">
        <f t="shared" si="4"/>
        <v>338633.37695168785</v>
      </c>
      <c r="C27" s="9">
        <f t="shared" si="5"/>
        <v>19.788018161883468</v>
      </c>
      <c r="D27" s="7">
        <f>[1]vivienda!AA22</f>
        <v>53883.73248829777</v>
      </c>
      <c r="E27" s="11">
        <f>[1]vivienda!AB22</f>
        <v>8.9424049190994559</v>
      </c>
      <c r="F27" s="7">
        <f>[1]vivienda!AC22</f>
        <v>44719.928643877152</v>
      </c>
      <c r="G27" s="11">
        <f>[1]vivienda!AD22</f>
        <v>17.893273988926268</v>
      </c>
      <c r="H27" s="7">
        <f>[1]vivienda!AE22</f>
        <v>1841.0859558035322</v>
      </c>
      <c r="I27" s="11">
        <f>[1]vivienda!AF22</f>
        <v>14.549341447918865</v>
      </c>
      <c r="J27" s="7">
        <f>[1]vivienda!AG22</f>
        <v>1216.292469686663</v>
      </c>
      <c r="K27" s="11">
        <f>[1]vivienda!AH22</f>
        <v>24.090544555431773</v>
      </c>
      <c r="L27" s="7">
        <f>[1]vivienda!AI22</f>
        <v>122650.03886604738</v>
      </c>
      <c r="M27" s="11">
        <f>[1]vivienda!AJ22</f>
        <v>29.867982104250707</v>
      </c>
      <c r="N27" s="7">
        <f>[1]vivienda!AK22</f>
        <v>17350.528647695141</v>
      </c>
      <c r="O27" s="11">
        <f>[1]vivienda!AL22</f>
        <v>22.944823250180551</v>
      </c>
      <c r="P27" s="7">
        <f>[1]vivienda!AM22</f>
        <v>46403.972187738946</v>
      </c>
      <c r="Q27" s="11">
        <f>[1]vivienda!AN22</f>
        <v>26.005047371516532</v>
      </c>
      <c r="R27" s="7">
        <f>[1]vivienda!AO22</f>
        <v>1329.5168773614487</v>
      </c>
      <c r="S27" s="11">
        <f>[1]vivienda!AP22</f>
        <v>23.417132733519782</v>
      </c>
      <c r="T27" s="7">
        <f>Cuadro01!B30-(Cuadro02!D27+Cuadro02!F27+Cuadro02!H27+Cuadro02!J27+Cuadro02!L27+Cuadro02!N27+Cuadro02!P27+Cuadro02!R27)</f>
        <v>49238.280815179809</v>
      </c>
      <c r="U27" s="9">
        <f t="shared" si="6"/>
        <v>28.83928209666956</v>
      </c>
    </row>
    <row r="28" spans="1:21">
      <c r="A28" s="8" t="s">
        <v>65</v>
      </c>
      <c r="B28" s="7">
        <f t="shared" si="4"/>
        <v>340717.9987008294</v>
      </c>
      <c r="C28" s="9">
        <f t="shared" si="5"/>
        <v>19.909832890850822</v>
      </c>
      <c r="D28" s="7">
        <f>[1]vivienda!AA23</f>
        <v>113230.46911578075</v>
      </c>
      <c r="E28" s="11">
        <f>[1]vivienda!AB23</f>
        <v>18.791435879702625</v>
      </c>
      <c r="F28" s="7">
        <f>[1]vivienda!AC23</f>
        <v>58487.082790116583</v>
      </c>
      <c r="G28" s="11">
        <f>[1]vivienda!AD23</f>
        <v>23.401768046422312</v>
      </c>
      <c r="H28" s="7">
        <f>[1]vivienda!AE23</f>
        <v>2614.9158114726461</v>
      </c>
      <c r="I28" s="11">
        <f>[1]vivienda!AF23</f>
        <v>20.664598998623443</v>
      </c>
      <c r="J28" s="7">
        <f>[1]vivienda!AG23</f>
        <v>1209.7411206574059</v>
      </c>
      <c r="K28" s="11">
        <f>[1]vivienda!AH23</f>
        <v>23.960785003661989</v>
      </c>
      <c r="L28" s="7">
        <f>[1]vivienda!AI23</f>
        <v>82324.208835951373</v>
      </c>
      <c r="M28" s="11">
        <f>[1]vivienda!AJ23</f>
        <v>20.047755540821662</v>
      </c>
      <c r="N28" s="7">
        <f>[1]vivienda!AK23</f>
        <v>17720.820257758627</v>
      </c>
      <c r="O28" s="11">
        <f>[1]vivienda!AL23</f>
        <v>23.434507208315171</v>
      </c>
      <c r="P28" s="7">
        <f>[1]vivienda!AM23</f>
        <v>40468.460179699621</v>
      </c>
      <c r="Q28" s="11">
        <f>[1]vivienda!AN23</f>
        <v>22.678753012085558</v>
      </c>
      <c r="R28" s="7">
        <f>[1]vivienda!AO23</f>
        <v>2067.0204191812709</v>
      </c>
      <c r="S28" s="11">
        <f>[1]vivienda!AP23</f>
        <v>36.406977860202275</v>
      </c>
      <c r="T28" s="7">
        <f>Cuadro01!B31-(Cuadro02!D28+Cuadro02!F28+Cuadro02!H28+Cuadro02!J28+Cuadro02!L28+Cuadro02!N28+Cuadro02!P28+Cuadro02!R28)</f>
        <v>22595.280170211103</v>
      </c>
      <c r="U28" s="9">
        <f t="shared" si="6"/>
        <v>13.234248801820645</v>
      </c>
    </row>
    <row r="29" spans="1:21">
      <c r="A29" s="8" t="s">
        <v>66</v>
      </c>
      <c r="B29" s="7">
        <f t="shared" si="4"/>
        <v>342746.41575634124</v>
      </c>
      <c r="C29" s="9">
        <f t="shared" si="5"/>
        <v>20.028363302399914</v>
      </c>
      <c r="D29" s="7">
        <f>[1]vivienda!AA24</f>
        <v>170148.39662767164</v>
      </c>
      <c r="E29" s="11">
        <f>[1]vivienda!AB24</f>
        <v>28.237387959540786</v>
      </c>
      <c r="F29" s="7">
        <f>[1]vivienda!AC24</f>
        <v>59914.125390429559</v>
      </c>
      <c r="G29" s="11">
        <f>[1]vivienda!AD24</f>
        <v>23.972754293842588</v>
      </c>
      <c r="H29" s="7">
        <f>[1]vivienda!AE24</f>
        <v>4458.3278484561288</v>
      </c>
      <c r="I29" s="11">
        <f>[1]vivienda!AF24</f>
        <v>35.232322504813951</v>
      </c>
      <c r="J29" s="7">
        <f>[1]vivienda!AG24</f>
        <v>920.54297790176611</v>
      </c>
      <c r="K29" s="11">
        <f>[1]vivienda!AH24</f>
        <v>18.232770634554157</v>
      </c>
      <c r="L29" s="7">
        <f>[1]vivienda!AI24</f>
        <v>51308.502082399937</v>
      </c>
      <c r="M29" s="11">
        <f>[1]vivienda!AJ24</f>
        <v>12.494748767807042</v>
      </c>
      <c r="N29" s="7">
        <f>[1]vivienda!AK24</f>
        <v>14268.205011662789</v>
      </c>
      <c r="O29" s="11">
        <f>[1]vivienda!AL24</f>
        <v>18.868672461656242</v>
      </c>
      <c r="P29" s="7">
        <f>[1]vivienda!AM24</f>
        <v>30704.38381663269</v>
      </c>
      <c r="Q29" s="11">
        <f>[1]vivienda!AN24</f>
        <v>17.206909624769871</v>
      </c>
      <c r="R29" s="7">
        <f>[1]vivienda!AO24</f>
        <v>1186.0684321523613</v>
      </c>
      <c r="S29" s="11">
        <f>[1]vivienda!AP24</f>
        <v>20.890537291914868</v>
      </c>
      <c r="T29" s="7">
        <f>Cuadro01!B32-(Cuadro02!D29+Cuadro02!F29+Cuadro02!H29+Cuadro02!J29+Cuadro02!L29+Cuadro02!N29+Cuadro02!P29+Cuadro02!R29)</f>
        <v>9837.8635690343799</v>
      </c>
      <c r="U29" s="9">
        <f t="shared" si="6"/>
        <v>5.7621208132933628</v>
      </c>
    </row>
    <row r="30" spans="1:21">
      <c r="A30" s="8" t="s">
        <v>67</v>
      </c>
      <c r="B30" s="7">
        <f t="shared" si="4"/>
        <v>342048.21283535764</v>
      </c>
      <c r="C30" s="9">
        <f t="shared" si="5"/>
        <v>19.987563862588416</v>
      </c>
      <c r="D30" s="7">
        <f>[1]vivienda!AA25</f>
        <v>234865.07944575258</v>
      </c>
      <c r="E30" s="11">
        <f>[1]vivienda!AB25</f>
        <v>38.977601305115734</v>
      </c>
      <c r="F30" s="7">
        <f>[1]vivienda!AC25</f>
        <v>56386.26517326312</v>
      </c>
      <c r="G30" s="11">
        <f>[1]vivienda!AD25</f>
        <v>22.561191901534638</v>
      </c>
      <c r="H30" s="7">
        <f>[1]vivienda!AE25</f>
        <v>2923.8301331073008</v>
      </c>
      <c r="I30" s="11">
        <f>[1]vivienda!AF25</f>
        <v>23.105821218285222</v>
      </c>
      <c r="J30" s="7">
        <f>[1]vivienda!AG25</f>
        <v>0</v>
      </c>
      <c r="K30" s="11">
        <f>[1]vivienda!AH25</f>
        <v>0</v>
      </c>
      <c r="L30" s="7">
        <f>[1]vivienda!AI25</f>
        <v>22300.94685853448</v>
      </c>
      <c r="M30" s="11">
        <f>[1]vivienda!AJ25</f>
        <v>5.4307710607904482</v>
      </c>
      <c r="N30" s="7">
        <f>[1]vivienda!AK25</f>
        <v>8329.7636013286829</v>
      </c>
      <c r="O30" s="11">
        <f>[1]vivienda!AL25</f>
        <v>11.015511828434303</v>
      </c>
      <c r="P30" s="7">
        <f>[1]vivienda!AM25</f>
        <v>11543.321775415956</v>
      </c>
      <c r="Q30" s="11">
        <f>[1]vivienda!AN25</f>
        <v>6.4689425375025618</v>
      </c>
      <c r="R30" s="7">
        <f>[1]vivienda!AO25</f>
        <v>0</v>
      </c>
      <c r="S30" s="11">
        <f>[1]vivienda!AP25</f>
        <v>0</v>
      </c>
      <c r="T30" s="7">
        <f>Cuadro01!B33-(Cuadro02!D30+Cuadro02!F30+Cuadro02!H30+Cuadro02!J30+Cuadro02!L30+Cuadro02!N30+Cuadro02!P30+Cuadro02!R30)</f>
        <v>5699.00584795553</v>
      </c>
      <c r="U30" s="9">
        <f t="shared" si="6"/>
        <v>3.3379564558047989</v>
      </c>
    </row>
    <row r="31" spans="1:21">
      <c r="A31" s="12" t="s">
        <v>68</v>
      </c>
      <c r="B31" s="13">
        <f t="shared" si="4"/>
        <v>6226.4020389758998</v>
      </c>
      <c r="C31" s="24">
        <f t="shared" si="5"/>
        <v>0.36383937619953277</v>
      </c>
      <c r="D31" s="13">
        <f>[1]vivienda!AA26</f>
        <v>4343.8966515252323</v>
      </c>
      <c r="E31" s="14">
        <f>[1]vivienda!AB26</f>
        <v>0.72090185647579352</v>
      </c>
      <c r="F31" s="13">
        <f>[1]vivienda!AC26</f>
        <v>865.87175577114476</v>
      </c>
      <c r="G31" s="14">
        <f>[1]vivienda!AD26</f>
        <v>0.34645137045421054</v>
      </c>
      <c r="H31" s="13">
        <f>[1]vivienda!AE26</f>
        <v>0</v>
      </c>
      <c r="I31" s="14">
        <f>[1]vivienda!AF26</f>
        <v>0</v>
      </c>
      <c r="J31" s="13">
        <f>[1]vivienda!AG26</f>
        <v>0</v>
      </c>
      <c r="K31" s="14">
        <f>[1]vivienda!AH26</f>
        <v>0</v>
      </c>
      <c r="L31" s="13">
        <f>[1]vivienda!AI26</f>
        <v>547.46670768112517</v>
      </c>
      <c r="M31" s="14">
        <f>[1]vivienda!AJ26</f>
        <v>0.13332018463974143</v>
      </c>
      <c r="N31" s="13">
        <f>[1]vivienda!AK26</f>
        <v>0</v>
      </c>
      <c r="O31" s="14">
        <f>[1]vivienda!AL26</f>
        <v>0</v>
      </c>
      <c r="P31" s="13">
        <f>[1]vivienda!AM26</f>
        <v>0</v>
      </c>
      <c r="Q31" s="14">
        <f>[1]vivienda!AN26</f>
        <v>0</v>
      </c>
      <c r="R31" s="13">
        <f>[1]vivienda!AO26</f>
        <v>0</v>
      </c>
      <c r="S31" s="14">
        <f>[1]vivienda!AP26</f>
        <v>0</v>
      </c>
      <c r="T31" s="13">
        <f>Cuadro01!B34-(Cuadro02!D31+Cuadro02!F31+Cuadro02!H31+Cuadro02!J31+Cuadro02!L31+Cuadro02!N31+Cuadro02!P31+Cuadro02!R31)</f>
        <v>469.16692399839758</v>
      </c>
      <c r="U31" s="24">
        <f t="shared" si="6"/>
        <v>0.27479507910530415</v>
      </c>
    </row>
    <row r="32" spans="1:21">
      <c r="A32" s="1" t="str">
        <f>Cuadro01!A35</f>
        <v>Fuente: Instituto Nacional de Estadística (INE). XL Encuesta Permanente de Hogares de Propósitos Múltiples, Septiembre 2010.</v>
      </c>
    </row>
    <row r="33" spans="1:1">
      <c r="A33" s="28" t="s">
        <v>27</v>
      </c>
    </row>
    <row r="34" spans="1:1">
      <c r="A34" s="28" t="s">
        <v>28</v>
      </c>
    </row>
  </sheetData>
  <mergeCells count="12">
    <mergeCell ref="A1:U1"/>
    <mergeCell ref="P3:Q3"/>
    <mergeCell ref="R3:S3"/>
    <mergeCell ref="F3:G3"/>
    <mergeCell ref="H3:I3"/>
    <mergeCell ref="J3:K3"/>
    <mergeCell ref="L3:M3"/>
    <mergeCell ref="B3:C3"/>
    <mergeCell ref="D3:E3"/>
    <mergeCell ref="T3:U3"/>
    <mergeCell ref="A3:A4"/>
    <mergeCell ref="N3:O3"/>
  </mergeCells>
  <phoneticPr fontId="2" type="noConversion"/>
  <printOptions horizontalCentered="1" verticalCentered="1"/>
  <pageMargins left="0.54" right="0" top="0" bottom="0" header="0" footer="0"/>
  <pageSetup paperSize="9" scale="71" orientation="landscape" r:id="rId1"/>
  <headerFooter alignWithMargins="0">
    <oddFooter>&amp;L&amp;Z&amp;F+&amp;F+&amp;A&amp;R&amp;D+&amp;T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S34"/>
  <sheetViews>
    <sheetView workbookViewId="0">
      <selection activeCell="B14" sqref="B14"/>
    </sheetView>
  </sheetViews>
  <sheetFormatPr baseColWidth="10" defaultRowHeight="12.75"/>
  <cols>
    <col min="1" max="1" width="19.28515625" customWidth="1"/>
    <col min="2" max="2" width="9" bestFit="1" customWidth="1"/>
    <col min="3" max="3" width="6" bestFit="1" customWidth="1"/>
    <col min="4" max="4" width="9" bestFit="1" customWidth="1"/>
    <col min="5" max="5" width="5.140625" bestFit="1" customWidth="1"/>
    <col min="6" max="6" width="6" bestFit="1" customWidth="1"/>
    <col min="7" max="7" width="5.140625" bestFit="1" customWidth="1"/>
    <col min="8" max="8" width="6.85546875" bestFit="1" customWidth="1"/>
    <col min="9" max="9" width="6" bestFit="1" customWidth="1"/>
    <col min="10" max="10" width="6.85546875" bestFit="1" customWidth="1"/>
    <col min="11" max="11" width="6" bestFit="1" customWidth="1"/>
    <col min="12" max="12" width="6.85546875" bestFit="1" customWidth="1"/>
    <col min="13" max="13" width="5.140625" bestFit="1" customWidth="1"/>
    <col min="14" max="14" width="7.7109375" bestFit="1" customWidth="1"/>
    <col min="15" max="15" width="5.140625" bestFit="1" customWidth="1"/>
    <col min="16" max="16" width="6.85546875" bestFit="1" customWidth="1"/>
    <col min="17" max="17" width="5.140625" bestFit="1" customWidth="1"/>
    <col min="18" max="18" width="6" bestFit="1" customWidth="1"/>
    <col min="19" max="19" width="5.140625" bestFit="1" customWidth="1"/>
  </cols>
  <sheetData>
    <row r="1" spans="1:19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6.75" customHeight="1">
      <c r="A3" s="40" t="s">
        <v>0</v>
      </c>
      <c r="B3" s="36" t="s">
        <v>1</v>
      </c>
      <c r="C3" s="36">
        <v>0</v>
      </c>
      <c r="D3" s="36" t="s">
        <v>5</v>
      </c>
      <c r="E3" s="36">
        <v>0</v>
      </c>
      <c r="F3" s="36" t="s">
        <v>21</v>
      </c>
      <c r="G3" s="36">
        <v>0</v>
      </c>
      <c r="H3" s="36" t="s">
        <v>22</v>
      </c>
      <c r="I3" s="36">
        <v>0</v>
      </c>
      <c r="J3" s="36" t="s">
        <v>23</v>
      </c>
      <c r="K3" s="36">
        <v>0</v>
      </c>
      <c r="L3" s="36" t="s">
        <v>24</v>
      </c>
      <c r="M3" s="36">
        <v>0</v>
      </c>
      <c r="N3" s="36" t="s">
        <v>25</v>
      </c>
      <c r="O3" s="36">
        <v>0</v>
      </c>
      <c r="P3" s="36" t="s">
        <v>26</v>
      </c>
      <c r="Q3" s="36">
        <v>0</v>
      </c>
      <c r="R3" s="36" t="s">
        <v>13</v>
      </c>
      <c r="S3" s="36">
        <v>0</v>
      </c>
    </row>
    <row r="4" spans="1:19">
      <c r="A4" s="40"/>
      <c r="B4" s="5" t="s">
        <v>3</v>
      </c>
      <c r="C4" s="5" t="s">
        <v>4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3</v>
      </c>
      <c r="I4" s="5" t="s">
        <v>4</v>
      </c>
      <c r="J4" s="5" t="s">
        <v>3</v>
      </c>
      <c r="K4" s="5" t="s">
        <v>4</v>
      </c>
      <c r="L4" s="5" t="s">
        <v>3</v>
      </c>
      <c r="M4" s="5" t="s">
        <v>4</v>
      </c>
      <c r="N4" s="5" t="s">
        <v>3</v>
      </c>
      <c r="O4" s="5" t="s">
        <v>4</v>
      </c>
      <c r="P4" s="5" t="s">
        <v>3</v>
      </c>
      <c r="Q4" s="5" t="s">
        <v>4</v>
      </c>
      <c r="R4" s="5" t="s">
        <v>3</v>
      </c>
      <c r="S4" s="5" t="s">
        <v>4</v>
      </c>
    </row>
    <row r="5" spans="1:19">
      <c r="A5" s="4" t="s">
        <v>49</v>
      </c>
      <c r="B5" s="6">
        <f>[1]vivienda!AQ5</f>
        <v>1711305.1654863451</v>
      </c>
      <c r="C5" s="27">
        <f>+E5+G5+I5+K5+M5+O5+Q5+S5</f>
        <v>99.99999999999342</v>
      </c>
      <c r="D5" s="6">
        <f>[1]vivienda!AS5</f>
        <v>1356372.0713739989</v>
      </c>
      <c r="E5" s="27">
        <f>+D5/$B$5*100</f>
        <v>79.259508983514593</v>
      </c>
      <c r="F5" s="6">
        <f>[1]vivienda!AU5</f>
        <v>5528.4986671865854</v>
      </c>
      <c r="G5" s="27">
        <f>+F5/$B$5*100</f>
        <v>0.32305744052466595</v>
      </c>
      <c r="H5" s="6">
        <f>[1]vivienda!AW5</f>
        <v>7719.2805783038693</v>
      </c>
      <c r="I5" s="27">
        <f>+H5/$B$5*100</f>
        <v>0.45107563127760941</v>
      </c>
      <c r="J5" s="6">
        <f>[1]vivienda!AY5</f>
        <v>20589.942996978785</v>
      </c>
      <c r="K5" s="27">
        <f>+J5/$B$5*100</f>
        <v>1.2031719071640399</v>
      </c>
      <c r="L5" s="6">
        <f>[1]vivienda!BA5</f>
        <v>70539.038422502563</v>
      </c>
      <c r="M5" s="27">
        <f>+L5/$B$5*100</f>
        <v>4.1219438733158791</v>
      </c>
      <c r="N5" s="6">
        <f>[1]vivienda!BC5</f>
        <v>162650.04437712932</v>
      </c>
      <c r="O5" s="27">
        <f>+N5/$B$5*100</f>
        <v>9.5044441901690249</v>
      </c>
      <c r="P5" s="6">
        <f>[1]vivienda!BE5</f>
        <v>81018.478554096902</v>
      </c>
      <c r="Q5" s="27">
        <f>+P5/$B$5*100</f>
        <v>4.734309238824264</v>
      </c>
      <c r="R5" s="6">
        <f>[1]vivienda!BG5</f>
        <v>6887.8105160356054</v>
      </c>
      <c r="S5" s="27">
        <f>+R5/$B$5*100</f>
        <v>0.40248873520335116</v>
      </c>
    </row>
    <row r="6" spans="1:19">
      <c r="A6" s="3"/>
      <c r="B6" s="7"/>
      <c r="C6" s="3"/>
      <c r="D6" s="7"/>
      <c r="E6" s="3"/>
      <c r="F6" s="7"/>
      <c r="G6" s="3"/>
      <c r="H6" s="7"/>
      <c r="I6" s="3"/>
      <c r="J6" s="7"/>
      <c r="K6" s="3"/>
      <c r="L6" s="7"/>
      <c r="M6" s="3"/>
      <c r="N6" s="7"/>
      <c r="O6" s="3"/>
      <c r="P6" s="7"/>
      <c r="Q6" s="3"/>
      <c r="R6" s="7"/>
      <c r="S6" s="3"/>
    </row>
    <row r="7" spans="1:19">
      <c r="A7" s="4" t="s">
        <v>2</v>
      </c>
      <c r="B7" s="7"/>
      <c r="C7" s="3"/>
      <c r="D7" s="7"/>
      <c r="E7" s="3"/>
      <c r="F7" s="7"/>
      <c r="G7" s="3"/>
      <c r="H7" s="7"/>
      <c r="I7" s="3"/>
      <c r="J7" s="7"/>
      <c r="K7" s="3"/>
      <c r="L7" s="7"/>
      <c r="M7" s="3"/>
      <c r="N7" s="7"/>
      <c r="O7" s="3"/>
      <c r="P7" s="7"/>
      <c r="Q7" s="3"/>
      <c r="R7" s="7"/>
      <c r="S7" s="3"/>
    </row>
    <row r="8" spans="1:19">
      <c r="A8" s="8" t="s">
        <v>50</v>
      </c>
      <c r="B8" s="7">
        <f>[1]vivienda!AQ6</f>
        <v>827693.8992888158</v>
      </c>
      <c r="C8" s="9">
        <f>+B8/B5*100</f>
        <v>48.366236249487912</v>
      </c>
      <c r="D8" s="7">
        <f>[1]vivienda!AS6</f>
        <v>815474.96418496897</v>
      </c>
      <c r="E8" s="9">
        <f>+D8/D5*100</f>
        <v>60.121774946228172</v>
      </c>
      <c r="F8" s="7">
        <f>[1]vivienda!AU6</f>
        <v>1969.9650672592688</v>
      </c>
      <c r="G8" s="9">
        <f>+F8/F5*100</f>
        <v>35.632912040870046</v>
      </c>
      <c r="H8" s="7">
        <f>[1]vivienda!AW6</f>
        <v>0</v>
      </c>
      <c r="I8" s="9">
        <f>+H8/H5*100</f>
        <v>0</v>
      </c>
      <c r="J8" s="7">
        <f>[1]vivienda!AY6</f>
        <v>169.43480047283947</v>
      </c>
      <c r="K8" s="9">
        <f>+J8/J5*100</f>
        <v>0.82290077489627378</v>
      </c>
      <c r="L8" s="7">
        <f>[1]vivienda!BA6</f>
        <v>6430.6869530425192</v>
      </c>
      <c r="M8" s="9">
        <f>+L8/L5*100</f>
        <v>9.1164936421802345</v>
      </c>
      <c r="N8" s="7">
        <f>[1]vivienda!BC6</f>
        <v>2817.1390696234662</v>
      </c>
      <c r="O8" s="9">
        <f>+N8/N5*100</f>
        <v>1.7320247777439846</v>
      </c>
      <c r="P8" s="7">
        <f>[1]vivienda!BE6</f>
        <v>677.73920189135788</v>
      </c>
      <c r="Q8" s="9">
        <f>+P8/P5*100</f>
        <v>0.83652422754251565</v>
      </c>
      <c r="R8" s="7">
        <f>[1]vivienda!BG6</f>
        <v>153.97001155776232</v>
      </c>
      <c r="S8" s="9">
        <f>+R8/R5*100</f>
        <v>2.2353984796663995</v>
      </c>
    </row>
    <row r="9" spans="1:19">
      <c r="A9" s="10" t="s">
        <v>51</v>
      </c>
      <c r="B9" s="7">
        <f>[1]vivienda!AQ7</f>
        <v>228015.12506321885</v>
      </c>
      <c r="C9" s="9">
        <f>[1]vivienda!AR7</f>
        <v>13.324048197938911</v>
      </c>
      <c r="D9" s="7">
        <f>[1]vivienda!AS7</f>
        <v>227076.79121522204</v>
      </c>
      <c r="E9" s="9">
        <f>[1]vivienda!AT7</f>
        <v>16.741482371071992</v>
      </c>
      <c r="F9" s="7">
        <f>[1]vivienda!AU7</f>
        <v>234.58346199919828</v>
      </c>
      <c r="G9" s="9">
        <f>[1]vivienda!AV7</f>
        <v>4.2431675599657179</v>
      </c>
      <c r="H9" s="7">
        <f>[1]vivienda!AW7</f>
        <v>0</v>
      </c>
      <c r="I9" s="9">
        <f>[1]vivienda!AX7</f>
        <v>0</v>
      </c>
      <c r="J9" s="7">
        <f>[1]vivienda!AY7</f>
        <v>0</v>
      </c>
      <c r="K9" s="9">
        <f>[1]vivienda!AZ7</f>
        <v>0</v>
      </c>
      <c r="L9" s="7">
        <f>[1]vivienda!BA7</f>
        <v>469.16692399839656</v>
      </c>
      <c r="M9" s="9">
        <f>[1]vivienda!BB7</f>
        <v>0.66511669919323457</v>
      </c>
      <c r="N9" s="7">
        <f>[1]vivienda!BC7</f>
        <v>234.58346199919828</v>
      </c>
      <c r="O9" s="9">
        <f>[1]vivienda!BD7</f>
        <v>0.14422588256740967</v>
      </c>
      <c r="P9" s="7">
        <f>[1]vivienda!BE7</f>
        <v>0</v>
      </c>
      <c r="Q9" s="9">
        <f>[1]vivienda!BF7</f>
        <v>0</v>
      </c>
      <c r="R9" s="7">
        <f>[1]vivienda!BG7</f>
        <v>0</v>
      </c>
      <c r="S9" s="9">
        <f>[1]vivienda!BH7</f>
        <v>0</v>
      </c>
    </row>
    <row r="10" spans="1:19">
      <c r="A10" s="10" t="s">
        <v>52</v>
      </c>
      <c r="B10" s="7">
        <f>[1]vivienda!AQ8</f>
        <v>138573.01040198552</v>
      </c>
      <c r="C10" s="9">
        <f>[1]vivienda!AR8</f>
        <v>8.0975043608077755</v>
      </c>
      <c r="D10" s="7">
        <f>[1]vivienda!AS8</f>
        <v>138265.07037886998</v>
      </c>
      <c r="E10" s="9">
        <f>[1]vivienda!AT8</f>
        <v>10.193742063621826</v>
      </c>
      <c r="F10" s="7">
        <f>[1]vivienda!AU8</f>
        <v>0</v>
      </c>
      <c r="G10" s="9">
        <f>[1]vivienda!AV8</f>
        <v>0</v>
      </c>
      <c r="H10" s="7">
        <f>[1]vivienda!AW8</f>
        <v>0</v>
      </c>
      <c r="I10" s="9">
        <f>[1]vivienda!AX8</f>
        <v>0</v>
      </c>
      <c r="J10" s="7">
        <f>[1]vivienda!AY8</f>
        <v>0</v>
      </c>
      <c r="K10" s="9">
        <f>[1]vivienda!AZ8</f>
        <v>0</v>
      </c>
      <c r="L10" s="7">
        <f>[1]vivienda!BA8</f>
        <v>153.97001155776232</v>
      </c>
      <c r="M10" s="9">
        <f>[1]vivienda!BB8</f>
        <v>0.21827631195585528</v>
      </c>
      <c r="N10" s="7">
        <f>[1]vivienda!BC8</f>
        <v>0</v>
      </c>
      <c r="O10" s="9">
        <f>[1]vivienda!BD8</f>
        <v>0</v>
      </c>
      <c r="P10" s="7">
        <f>[1]vivienda!BE8</f>
        <v>0</v>
      </c>
      <c r="Q10" s="9">
        <f>[1]vivienda!BF8</f>
        <v>0</v>
      </c>
      <c r="R10" s="7">
        <f>[1]vivienda!BG8</f>
        <v>153.97001155776232</v>
      </c>
      <c r="S10" s="9">
        <f>[1]vivienda!BH8</f>
        <v>2.2353984796663995</v>
      </c>
    </row>
    <row r="11" spans="1:19">
      <c r="A11" s="10" t="s">
        <v>53</v>
      </c>
      <c r="B11" s="7">
        <f>[1]vivienda!AQ9</f>
        <v>461105.76382365404</v>
      </c>
      <c r="C11" s="9">
        <f>[1]vivienda!AR9</f>
        <v>26.944683690743719</v>
      </c>
      <c r="D11" s="7">
        <f>[1]vivienda!AS9</f>
        <v>450133.10259091825</v>
      </c>
      <c r="E11" s="9">
        <f>[1]vivienda!AT9</f>
        <v>33.186550511537398</v>
      </c>
      <c r="F11" s="7">
        <f>[1]vivienda!AU9</f>
        <v>1735.3816052600705</v>
      </c>
      <c r="G11" s="9">
        <f>[1]vivienda!AV9</f>
        <v>31.389744480904326</v>
      </c>
      <c r="H11" s="7">
        <f>[1]vivienda!AW9</f>
        <v>0</v>
      </c>
      <c r="I11" s="9">
        <f>[1]vivienda!AX9</f>
        <v>0</v>
      </c>
      <c r="J11" s="7">
        <f>[1]vivienda!AY9</f>
        <v>169.43480047283947</v>
      </c>
      <c r="K11" s="9">
        <f>[1]vivienda!AZ9</f>
        <v>0.82290077489627378</v>
      </c>
      <c r="L11" s="7">
        <f>[1]vivienda!BA9</f>
        <v>5807.5500174863591</v>
      </c>
      <c r="M11" s="9">
        <f>[1]vivienda!BB9</f>
        <v>8.2331006310311441</v>
      </c>
      <c r="N11" s="7">
        <f>[1]vivienda!BC9</f>
        <v>2582.5556076242679</v>
      </c>
      <c r="O11" s="9">
        <f>[1]vivienda!BD9</f>
        <v>1.5877988951765747</v>
      </c>
      <c r="P11" s="7">
        <f>[1]vivienda!BE9</f>
        <v>677.73920189135788</v>
      </c>
      <c r="Q11" s="9">
        <f>[1]vivienda!BF9</f>
        <v>0.83652422754251576</v>
      </c>
      <c r="R11" s="7">
        <f>[1]vivienda!BG9</f>
        <v>0</v>
      </c>
      <c r="S11" s="9">
        <f>[1]vivienda!BH9</f>
        <v>0</v>
      </c>
    </row>
    <row r="12" spans="1:19">
      <c r="A12" s="8" t="s">
        <v>54</v>
      </c>
      <c r="B12" s="7">
        <f>[1]vivienda!AQ10</f>
        <v>883611.26619728131</v>
      </c>
      <c r="C12" s="9">
        <f>[1]vivienda!AR10</f>
        <v>51.633763750497593</v>
      </c>
      <c r="D12" s="7">
        <f>[1]vivienda!AS10</f>
        <v>540897.10718892829</v>
      </c>
      <c r="E12" s="9">
        <f>[1]vivienda!AT10</f>
        <v>39.878225053764332</v>
      </c>
      <c r="F12" s="7">
        <f>[1]vivienda!AU10</f>
        <v>3558.5335999273148</v>
      </c>
      <c r="G12" s="9">
        <f>[1]vivienda!AV10</f>
        <v>64.367087959129918</v>
      </c>
      <c r="H12" s="7">
        <f>[1]vivienda!AW10</f>
        <v>7719.2805783038693</v>
      </c>
      <c r="I12" s="9">
        <f>[1]vivienda!AX10</f>
        <v>100</v>
      </c>
      <c r="J12" s="7">
        <f>[1]vivienda!AY10</f>
        <v>20420.508196505947</v>
      </c>
      <c r="K12" s="9">
        <f>[1]vivienda!AZ10</f>
        <v>99.177099225103731</v>
      </c>
      <c r="L12" s="7">
        <f>[1]vivienda!BA10</f>
        <v>64108.351469460009</v>
      </c>
      <c r="M12" s="9">
        <f>[1]vivienda!BB10</f>
        <v>90.883506357819712</v>
      </c>
      <c r="N12" s="7">
        <f>[1]vivienda!BC10</f>
        <v>159832.90530750583</v>
      </c>
      <c r="O12" s="9">
        <f>[1]vivienda!BD10</f>
        <v>98.267975222255998</v>
      </c>
      <c r="P12" s="7">
        <f>[1]vivienda!BE10</f>
        <v>80340.73935220555</v>
      </c>
      <c r="Q12" s="9">
        <f>[1]vivienda!BF10</f>
        <v>99.163475772457488</v>
      </c>
      <c r="R12" s="7">
        <f>[1]vivienda!BG10</f>
        <v>6733.8405044778428</v>
      </c>
      <c r="S12" s="9">
        <f>[1]vivienda!BH10</f>
        <v>97.764601520333599</v>
      </c>
    </row>
    <row r="13" spans="1:19">
      <c r="A13" s="3"/>
      <c r="B13" s="7"/>
      <c r="C13" s="3"/>
      <c r="D13" s="7"/>
      <c r="E13" s="3"/>
      <c r="F13" s="7"/>
      <c r="G13" s="3"/>
      <c r="H13" s="7"/>
      <c r="I13" s="3"/>
      <c r="J13" s="7"/>
      <c r="K13" s="3"/>
      <c r="L13" s="7"/>
      <c r="M13" s="3"/>
      <c r="N13" s="7"/>
      <c r="O13" s="3"/>
      <c r="P13" s="7"/>
      <c r="Q13" s="3"/>
      <c r="R13" s="7"/>
      <c r="S13" s="3"/>
    </row>
    <row r="14" spans="1:19">
      <c r="A14" s="4" t="s">
        <v>74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>
      <c r="A15" s="8" t="s">
        <v>55</v>
      </c>
      <c r="B15" s="7">
        <f>[1]vivienda!AQ12</f>
        <v>345785.04421082127</v>
      </c>
      <c r="C15" s="11">
        <f>[1]vivienda!AR12</f>
        <v>20.205925347776926</v>
      </c>
      <c r="D15" s="7">
        <f>[1]vivienda!AS12</f>
        <v>210704.72844445228</v>
      </c>
      <c r="E15" s="11">
        <f>[1]vivienda!AT12</f>
        <v>15.534434311302896</v>
      </c>
      <c r="F15" s="7">
        <f>[1]vivienda!AU12</f>
        <v>1143.2556177507308</v>
      </c>
      <c r="G15" s="11">
        <f>[1]vivienda!AV12</f>
        <v>20.679314341456209</v>
      </c>
      <c r="H15" s="7">
        <f>[1]vivienda!AW12</f>
        <v>2244.6135014926131</v>
      </c>
      <c r="I15" s="11">
        <f>[1]vivienda!AX12</f>
        <v>29.078014184397144</v>
      </c>
      <c r="J15" s="7">
        <f>[1]vivienda!AY12</f>
        <v>4001.7017542407175</v>
      </c>
      <c r="K15" s="11">
        <f>[1]vivienda!AZ12</f>
        <v>19.435225026256251</v>
      </c>
      <c r="L15" s="7">
        <f>[1]vivienda!BA12</f>
        <v>21276.078270862086</v>
      </c>
      <c r="M15" s="11">
        <f>[1]vivienda!BB12</f>
        <v>30.162132553361875</v>
      </c>
      <c r="N15" s="7">
        <f>[1]vivienda!BC12</f>
        <v>66812.044504011152</v>
      </c>
      <c r="O15" s="11">
        <f>[1]vivienda!BD12</f>
        <v>41.077175699440375</v>
      </c>
      <c r="P15" s="7">
        <f>[1]vivienda!BE12</f>
        <v>36810.541908845604</v>
      </c>
      <c r="Q15" s="11">
        <f>[1]vivienda!BF12</f>
        <v>45.434748425035913</v>
      </c>
      <c r="R15" s="7">
        <f>[1]vivienda!BG12</f>
        <v>2792.0802091737387</v>
      </c>
      <c r="S15" s="11">
        <f>[1]vivienda!BH12</f>
        <v>40.536542093796839</v>
      </c>
    </row>
    <row r="16" spans="1:19">
      <c r="A16" s="8" t="s">
        <v>56</v>
      </c>
      <c r="B16" s="7">
        <f>[1]vivienda!AQ13</f>
        <v>954564.99094534141</v>
      </c>
      <c r="C16" s="11">
        <f>[1]vivienda!AR13</f>
        <v>55.779939790812143</v>
      </c>
      <c r="D16" s="7">
        <f>[1]vivienda!AS13</f>
        <v>747715.01880665822</v>
      </c>
      <c r="E16" s="11">
        <f>[1]vivienda!AT13</f>
        <v>55.1260995848452</v>
      </c>
      <c r="F16" s="7">
        <f>[1]vivienda!AU13</f>
        <v>4215.8082489630133</v>
      </c>
      <c r="G16" s="11">
        <f>[1]vivienda!AV13</f>
        <v>76.255933170160446</v>
      </c>
      <c r="H16" s="7">
        <f>[1]vivienda!AW13</f>
        <v>4927.2003691301288</v>
      </c>
      <c r="I16" s="11">
        <f>[1]vivienda!AX13</f>
        <v>63.829787234042549</v>
      </c>
      <c r="J16" s="7">
        <f>[1]vivienda!AY13</f>
        <v>15493.307827375833</v>
      </c>
      <c r="K16" s="11">
        <f>[1]vivienda!AZ13</f>
        <v>75.246968044783827</v>
      </c>
      <c r="L16" s="7">
        <f>[1]vivienda!BA13</f>
        <v>44340.639970860255</v>
      </c>
      <c r="M16" s="11">
        <f>[1]vivienda!BB13</f>
        <v>62.859717062311425</v>
      </c>
      <c r="N16" s="7">
        <f>[1]vivienda!BC13</f>
        <v>91759.215600984098</v>
      </c>
      <c r="O16" s="11">
        <f>[1]vivienda!BD13</f>
        <v>56.415118700014702</v>
      </c>
      <c r="P16" s="7">
        <f>[1]vivienda!BE13</f>
        <v>43113.003229888629</v>
      </c>
      <c r="Q16" s="11">
        <f>[1]vivienda!BF13</f>
        <v>53.213790235645583</v>
      </c>
      <c r="R16" s="7">
        <f>[1]vivienda!BG13</f>
        <v>3000.7968914996136</v>
      </c>
      <c r="S16" s="11">
        <f>[1]vivienda!BH13</f>
        <v>43.566774732165143</v>
      </c>
    </row>
    <row r="17" spans="1:19">
      <c r="A17" s="8" t="s">
        <v>57</v>
      </c>
      <c r="B17" s="7">
        <f>[1]vivienda!AQ14</f>
        <v>294801.97666864202</v>
      </c>
      <c r="C17" s="11">
        <f>[1]vivienda!AR14</f>
        <v>17.226733291888397</v>
      </c>
      <c r="D17" s="7">
        <f>[1]vivienda!AS14</f>
        <v>285034.4188249759</v>
      </c>
      <c r="E17" s="11">
        <f>[1]vivienda!AT14</f>
        <v>21.014471238429238</v>
      </c>
      <c r="F17" s="7">
        <f>[1]vivienda!AU14</f>
        <v>169.43480047283947</v>
      </c>
      <c r="G17" s="11">
        <f>[1]vivienda!AV14</f>
        <v>3.0647524883833186</v>
      </c>
      <c r="H17" s="7">
        <f>[1]vivienda!AW14</f>
        <v>547.46670768112517</v>
      </c>
      <c r="I17" s="11">
        <f>[1]vivienda!AX14</f>
        <v>7.0921985815602797</v>
      </c>
      <c r="J17" s="7">
        <f>[1]vivienda!AY14</f>
        <v>821.20006152168776</v>
      </c>
      <c r="K17" s="11">
        <f>[1]vivienda!AZ14</f>
        <v>3.9883551967199935</v>
      </c>
      <c r="L17" s="7">
        <f>[1]vivienda!BA14</f>
        <v>4046.3734484901743</v>
      </c>
      <c r="M17" s="11">
        <f>[1]vivienda!BB14</f>
        <v>5.7363603743134473</v>
      </c>
      <c r="N17" s="7">
        <f>[1]vivienda!BC14</f>
        <v>2814.4160562984671</v>
      </c>
      <c r="O17" s="11">
        <f>[1]vivienda!BD14</f>
        <v>1.7303506230670356</v>
      </c>
      <c r="P17" s="7">
        <f>[1]vivienda!BE14</f>
        <v>1094.9334153622503</v>
      </c>
      <c r="Q17" s="11">
        <f>[1]vivienda!BF14</f>
        <v>1.3514613393179824</v>
      </c>
      <c r="R17" s="7">
        <f>[1]vivienda!BG14</f>
        <v>273.73335384056259</v>
      </c>
      <c r="S17" s="11">
        <f>[1]vivienda!BH14</f>
        <v>3.9741707935094941</v>
      </c>
    </row>
    <row r="18" spans="1:19">
      <c r="A18" s="8" t="s">
        <v>58</v>
      </c>
      <c r="B18" s="7">
        <f>[1]vivienda!AQ15</f>
        <v>108243.58724596241</v>
      </c>
      <c r="C18" s="11">
        <f>[1]vivienda!AR15</f>
        <v>6.3252065983918229</v>
      </c>
      <c r="D18" s="7">
        <f>[1]vivienda!AS15</f>
        <v>106874.92047675958</v>
      </c>
      <c r="E18" s="11">
        <f>[1]vivienda!AT15</f>
        <v>7.8794692645430073</v>
      </c>
      <c r="F18" s="7">
        <f>[1]vivienda!AU15</f>
        <v>0</v>
      </c>
      <c r="G18" s="11">
        <f>[1]vivienda!AV15</f>
        <v>0</v>
      </c>
      <c r="H18" s="7">
        <f>[1]vivienda!AW15</f>
        <v>0</v>
      </c>
      <c r="I18" s="11">
        <f>[1]vivienda!AX15</f>
        <v>0</v>
      </c>
      <c r="J18" s="7">
        <f>[1]vivienda!AY15</f>
        <v>273.73335384056259</v>
      </c>
      <c r="K18" s="11">
        <f>[1]vivienda!AZ15</f>
        <v>1.3294517322399979</v>
      </c>
      <c r="L18" s="7">
        <f>[1]vivienda!BA15</f>
        <v>0</v>
      </c>
      <c r="M18" s="11">
        <f>[1]vivienda!BB15</f>
        <v>0</v>
      </c>
      <c r="N18" s="7">
        <f>[1]vivienda!BC15</f>
        <v>273.73335384056259</v>
      </c>
      <c r="O18" s="11">
        <f>[1]vivienda!BD15</f>
        <v>0.16829589865089087</v>
      </c>
      <c r="P18" s="7">
        <f>[1]vivienda!BE15</f>
        <v>0</v>
      </c>
      <c r="Q18" s="11">
        <f>[1]vivienda!BF15</f>
        <v>0</v>
      </c>
      <c r="R18" s="7">
        <f>[1]vivienda!BG15</f>
        <v>821.20006152168776</v>
      </c>
      <c r="S18" s="11">
        <f>[1]vivienda!BH15</f>
        <v>11.922512380528481</v>
      </c>
    </row>
    <row r="19" spans="1:19">
      <c r="A19" s="8" t="s">
        <v>59</v>
      </c>
      <c r="B19" s="7">
        <f>[1]vivienda!AQ16</f>
        <v>7909.566415355881</v>
      </c>
      <c r="C19" s="11">
        <f>[1]vivienda!AR16</f>
        <v>0.46219497111773272</v>
      </c>
      <c r="D19" s="7">
        <f>[1]vivienda!AS16</f>
        <v>6042.9848210715518</v>
      </c>
      <c r="E19" s="11">
        <f>[1]vivienda!AT16</f>
        <v>0.44552560087366255</v>
      </c>
      <c r="F19" s="7">
        <f>[1]vivienda!AU16</f>
        <v>0</v>
      </c>
      <c r="G19" s="11">
        <f>[1]vivienda!AV16</f>
        <v>0</v>
      </c>
      <c r="H19" s="7">
        <f>[1]vivienda!AW16</f>
        <v>0</v>
      </c>
      <c r="I19" s="11">
        <f>[1]vivienda!AX16</f>
        <v>0</v>
      </c>
      <c r="J19" s="7">
        <f>[1]vivienda!AY16</f>
        <v>0</v>
      </c>
      <c r="K19" s="11">
        <f>[1]vivienda!AZ16</f>
        <v>0</v>
      </c>
      <c r="L19" s="7">
        <f>[1]vivienda!BA16</f>
        <v>875.94673228980025</v>
      </c>
      <c r="M19" s="11">
        <f>[1]vivienda!BB16</f>
        <v>1.2417900100129033</v>
      </c>
      <c r="N19" s="7">
        <f>[1]vivienda!BC16</f>
        <v>990.63486199452723</v>
      </c>
      <c r="O19" s="11">
        <f>[1]vivienda!BD16</f>
        <v>0.6090590788266782</v>
      </c>
      <c r="P19" s="7">
        <f>[1]vivienda!BE16</f>
        <v>0</v>
      </c>
      <c r="Q19" s="11">
        <f>[1]vivienda!BF16</f>
        <v>0</v>
      </c>
      <c r="R19" s="7">
        <f>[1]vivienda!BG16</f>
        <v>0</v>
      </c>
      <c r="S19" s="11">
        <f>[1]vivienda!BH16</f>
        <v>0</v>
      </c>
    </row>
    <row r="20" spans="1:19">
      <c r="A20" s="3"/>
      <c r="B20" s="7"/>
      <c r="C20" s="3"/>
      <c r="D20" s="7"/>
      <c r="E20" s="3"/>
      <c r="F20" s="7"/>
      <c r="G20" s="3"/>
      <c r="H20" s="7"/>
      <c r="I20" s="3"/>
      <c r="J20" s="7"/>
      <c r="K20" s="3"/>
      <c r="L20" s="7"/>
      <c r="M20" s="3"/>
      <c r="N20" s="7"/>
      <c r="O20" s="3"/>
      <c r="P20" s="7"/>
      <c r="Q20" s="3"/>
      <c r="R20" s="7"/>
      <c r="S20" s="3"/>
    </row>
    <row r="21" spans="1:19">
      <c r="A21" s="30" t="s">
        <v>75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>
      <c r="A22" s="8" t="s">
        <v>60</v>
      </c>
      <c r="B22" s="7">
        <f>[1]vivienda!AQ18</f>
        <v>1185274.828177768</v>
      </c>
      <c r="C22" s="11">
        <f>[1]vivienda!AR18</f>
        <v>69.26145330958073</v>
      </c>
      <c r="D22" s="7">
        <f>[1]vivienda!AS18</f>
        <v>909751.54556590901</v>
      </c>
      <c r="E22" s="11">
        <f>[1]vivienda!AT18</f>
        <v>67.072418016122583</v>
      </c>
      <c r="F22" s="7">
        <f>[1]vivienda!AU18</f>
        <v>3733.4777883870047</v>
      </c>
      <c r="G22" s="11">
        <f>[1]vivienda!AV18</f>
        <v>67.531494771743255</v>
      </c>
      <c r="H22" s="7">
        <f>[1]vivienda!AW18</f>
        <v>7171.8138706227437</v>
      </c>
      <c r="I22" s="11">
        <f>[1]vivienda!AX18</f>
        <v>92.907801418439718</v>
      </c>
      <c r="J22" s="7">
        <f>[1]vivienda!AY18</f>
        <v>16588.24124273808</v>
      </c>
      <c r="K22" s="11">
        <f>[1]vivienda!AZ18</f>
        <v>80.564774973743809</v>
      </c>
      <c r="L22" s="7">
        <f>[1]vivienda!BA18</f>
        <v>51310.330080458349</v>
      </c>
      <c r="M22" s="11">
        <f>[1]vivienda!BB18</f>
        <v>72.740331067640284</v>
      </c>
      <c r="N22" s="7">
        <f>[1]vivienda!BC18</f>
        <v>129057.60977281426</v>
      </c>
      <c r="O22" s="11">
        <f>[1]vivienda!BD18</f>
        <v>79.346802681205673</v>
      </c>
      <c r="P22" s="7">
        <f>[1]vivienda!BE18</f>
        <v>61376.212719222858</v>
      </c>
      <c r="Q22" s="11">
        <f>[1]vivienda!BF18</f>
        <v>75.755819924761127</v>
      </c>
      <c r="R22" s="7">
        <f>[1]vivienda!BG18</f>
        <v>6285.5971375863674</v>
      </c>
      <c r="S22" s="11">
        <f>[1]vivienda!BH18</f>
        <v>91.25682425427911</v>
      </c>
    </row>
    <row r="23" spans="1:19">
      <c r="A23" s="8" t="s">
        <v>61</v>
      </c>
      <c r="B23" s="7">
        <f>[1]vivienda!AQ19</f>
        <v>526030.33730839787</v>
      </c>
      <c r="C23" s="11">
        <f>[1]vivienda!AR19</f>
        <v>30.738546690408807</v>
      </c>
      <c r="D23" s="7">
        <f>[1]vivienda!AS19</f>
        <v>446620.52580800053</v>
      </c>
      <c r="E23" s="11">
        <f>[1]vivienda!AT19</f>
        <v>32.927581983870837</v>
      </c>
      <c r="F23" s="7">
        <f>[1]vivienda!AU19</f>
        <v>1795.0208787995791</v>
      </c>
      <c r="G23" s="11">
        <f>[1]vivienda!AV19</f>
        <v>32.46850522825671</v>
      </c>
      <c r="H23" s="7">
        <f>[1]vivienda!AW19</f>
        <v>547.46670768112517</v>
      </c>
      <c r="I23" s="11">
        <f>[1]vivienda!AX19</f>
        <v>7.0921985815602797</v>
      </c>
      <c r="J23" s="7">
        <f>[1]vivienda!AY19</f>
        <v>4001.7017542407175</v>
      </c>
      <c r="K23" s="11">
        <f>[1]vivienda!AZ19</f>
        <v>19.435225026256251</v>
      </c>
      <c r="L23" s="7">
        <f>[1]vivienda!BA19</f>
        <v>19228.708342044025</v>
      </c>
      <c r="M23" s="11">
        <f>[1]vivienda!BB19</f>
        <v>27.259668932359446</v>
      </c>
      <c r="N23" s="7">
        <f>[1]vivienda!BC19</f>
        <v>33592.434604314665</v>
      </c>
      <c r="O23" s="11">
        <f>[1]vivienda!BD19</f>
        <v>20.653197318794088</v>
      </c>
      <c r="P23" s="7">
        <f>[1]vivienda!BE19</f>
        <v>19642.265834873822</v>
      </c>
      <c r="Q23" s="11">
        <f>[1]vivienda!BF19</f>
        <v>24.244180075238603</v>
      </c>
      <c r="R23" s="7">
        <f>[1]vivienda!BG19</f>
        <v>602.21337844923767</v>
      </c>
      <c r="S23" s="11">
        <f>[1]vivienda!BH19</f>
        <v>8.7431757457208867</v>
      </c>
    </row>
    <row r="24" spans="1:19">
      <c r="A24" s="3"/>
      <c r="B24" s="7"/>
      <c r="C24" s="3"/>
      <c r="D24" s="7"/>
      <c r="E24" s="3"/>
      <c r="F24" s="7"/>
      <c r="G24" s="3"/>
      <c r="H24" s="7"/>
      <c r="I24" s="3"/>
      <c r="J24" s="7"/>
      <c r="K24" s="3"/>
      <c r="L24" s="7"/>
      <c r="M24" s="3"/>
      <c r="N24" s="7"/>
      <c r="O24" s="3"/>
      <c r="P24" s="7"/>
      <c r="Q24" s="3"/>
      <c r="R24" s="7"/>
      <c r="S24" s="3"/>
    </row>
    <row r="25" spans="1:19">
      <c r="A25" s="4" t="s">
        <v>62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>
      <c r="A26" s="8" t="s">
        <v>63</v>
      </c>
      <c r="B26" s="7">
        <f>[1]vivienda!AQ21</f>
        <v>340932.75920294545</v>
      </c>
      <c r="C26" s="11">
        <f>[1]vivienda!AR21</f>
        <v>19.922382406065719</v>
      </c>
      <c r="D26" s="7">
        <f>[1]vivienda!AS21</f>
        <v>179138.46513869564</v>
      </c>
      <c r="E26" s="11">
        <f>[1]vivienda!AT21</f>
        <v>13.207177360798145</v>
      </c>
      <c r="F26" s="7">
        <f>[1]vivienda!AU21</f>
        <v>782.037755259081</v>
      </c>
      <c r="G26" s="11">
        <f>[1]vivienda!AV21</f>
        <v>14.145571923544564</v>
      </c>
      <c r="H26" s="7">
        <f>[1]vivienda!AW21</f>
        <v>821.20006152168776</v>
      </c>
      <c r="I26" s="11">
        <f>[1]vivienda!AX21</f>
        <v>10.63829787234042</v>
      </c>
      <c r="J26" s="7">
        <f>[1]vivienda!AY21</f>
        <v>6191.56858496522</v>
      </c>
      <c r="K26" s="11">
        <f>[1]vivienda!AZ21</f>
        <v>30.070838884176244</v>
      </c>
      <c r="L26" s="7">
        <f>[1]vivienda!BA21</f>
        <v>22926.810361944528</v>
      </c>
      <c r="M26" s="11">
        <f>[1]vivienda!BB21</f>
        <v>32.50230067586331</v>
      </c>
      <c r="N26" s="7">
        <f>[1]vivienda!BC21</f>
        <v>79660.358661140272</v>
      </c>
      <c r="O26" s="11">
        <f>[1]vivienda!BD21</f>
        <v>48.976536690291574</v>
      </c>
      <c r="P26" s="7">
        <f>[1]vivienda!BE21</f>
        <v>48839.225113324967</v>
      </c>
      <c r="Q26" s="11">
        <f>[1]vivienda!BF21</f>
        <v>60.281587589570073</v>
      </c>
      <c r="R26" s="7">
        <f>[1]vivienda!BG21</f>
        <v>2573.0935261012883</v>
      </c>
      <c r="S26" s="11">
        <f>[1]vivienda!BH21</f>
        <v>37.357205458989242</v>
      </c>
    </row>
    <row r="27" spans="1:19">
      <c r="A27" s="8" t="s">
        <v>64</v>
      </c>
      <c r="B27" s="7">
        <f>[1]vivienda!AQ22</f>
        <v>338633.37695168785</v>
      </c>
      <c r="C27" s="11">
        <f>[1]vivienda!AR22</f>
        <v>19.788018161883464</v>
      </c>
      <c r="D27" s="7">
        <f>[1]vivienda!AS22</f>
        <v>237094.48622865375</v>
      </c>
      <c r="E27" s="11">
        <f>[1]vivienda!AT22</f>
        <v>17.480047785743487</v>
      </c>
      <c r="F27" s="7">
        <f>[1]vivienda!AU22</f>
        <v>1560.4374168003808</v>
      </c>
      <c r="G27" s="11">
        <f>[1]vivienda!AV22</f>
        <v>28.225337668290994</v>
      </c>
      <c r="H27" s="7">
        <f>[1]vivienda!AW22</f>
        <v>2737.3335384056263</v>
      </c>
      <c r="I27" s="11">
        <f>[1]vivienda!AX22</f>
        <v>35.460992907801405</v>
      </c>
      <c r="J27" s="7">
        <f>[1]vivienda!AY22</f>
        <v>4160.7469783765528</v>
      </c>
      <c r="K27" s="11">
        <f>[1]vivienda!AZ22</f>
        <v>20.207666330047974</v>
      </c>
      <c r="L27" s="7">
        <f>[1]vivienda!BA22</f>
        <v>21083.029065722279</v>
      </c>
      <c r="M27" s="11">
        <f>[1]vivienda!BB22</f>
        <v>29.888455438593859</v>
      </c>
      <c r="N27" s="7">
        <f>[1]vivienda!BC22</f>
        <v>48702.515736313871</v>
      </c>
      <c r="O27" s="11">
        <f>[1]vivienda!BD22</f>
        <v>29.943130924323356</v>
      </c>
      <c r="P27" s="7">
        <f>[1]vivienda!BE22</f>
        <v>22045.924560502266</v>
      </c>
      <c r="Q27" s="11">
        <f>[1]vivienda!BF22</f>
        <v>27.210983165750228</v>
      </c>
      <c r="R27" s="7">
        <f>[1]vivienda!BG22</f>
        <v>1248.9034269200126</v>
      </c>
      <c r="S27" s="11">
        <f>[1]vivienda!BH22</f>
        <v>18.132081653704375</v>
      </c>
    </row>
    <row r="28" spans="1:19">
      <c r="A28" s="8" t="s">
        <v>65</v>
      </c>
      <c r="B28" s="7">
        <f>[1]vivienda!AQ23</f>
        <v>340717.9987008294</v>
      </c>
      <c r="C28" s="11">
        <f>[1]vivienda!AR23</f>
        <v>19.909832890850822</v>
      </c>
      <c r="D28" s="7">
        <f>[1]vivienda!AS23</f>
        <v>289444.83638442005</v>
      </c>
      <c r="E28" s="11">
        <f>[1]vivienda!AT23</f>
        <v>21.339634049764364</v>
      </c>
      <c r="F28" s="7">
        <f>[1]vivienda!AU23</f>
        <v>1772.6850316748507</v>
      </c>
      <c r="G28" s="11">
        <f>[1]vivienda!AV23</f>
        <v>32.064492340322076</v>
      </c>
      <c r="H28" s="7">
        <f>[1]vivienda!AW23</f>
        <v>1697.1467938114879</v>
      </c>
      <c r="I28" s="11">
        <f>[1]vivienda!AX23</f>
        <v>21.985815602836865</v>
      </c>
      <c r="J28" s="7">
        <f>[1]vivienda!AY23</f>
        <v>3284.8002460867519</v>
      </c>
      <c r="K28" s="11">
        <f>[1]vivienda!AZ23</f>
        <v>15.953420786879979</v>
      </c>
      <c r="L28" s="7">
        <f>[1]vivienda!BA23</f>
        <v>17009.715163984689</v>
      </c>
      <c r="M28" s="11">
        <f>[1]vivienda!BB23</f>
        <v>24.113902803867031</v>
      </c>
      <c r="N28" s="7">
        <f>[1]vivienda!BC23</f>
        <v>19072.632994398384</v>
      </c>
      <c r="O28" s="11">
        <f>[1]vivienda!BD23</f>
        <v>11.726177553432159</v>
      </c>
      <c r="P28" s="7">
        <f>[1]vivienda!BE23</f>
        <v>6739.0352926463447</v>
      </c>
      <c r="Q28" s="11">
        <f>[1]vivienda!BF23</f>
        <v>8.3178990927935281</v>
      </c>
      <c r="R28" s="7">
        <f>[1]vivienda!BG23</f>
        <v>1697.1467938114879</v>
      </c>
      <c r="S28" s="11">
        <f>[1]vivienda!BH23</f>
        <v>24.639858919758861</v>
      </c>
    </row>
    <row r="29" spans="1:19">
      <c r="A29" s="8" t="s">
        <v>66</v>
      </c>
      <c r="B29" s="7">
        <f>[1]vivienda!AQ24</f>
        <v>342746.41575634124</v>
      </c>
      <c r="C29" s="11">
        <f>[1]vivienda!AR24</f>
        <v>20.028363302399914</v>
      </c>
      <c r="D29" s="7">
        <f>[1]vivienda!AS24</f>
        <v>319013.10477872996</v>
      </c>
      <c r="E29" s="11">
        <f>[1]vivienda!AT24</f>
        <v>23.519586661466061</v>
      </c>
      <c r="F29" s="7">
        <f>[1]vivienda!AU24</f>
        <v>865.87175577114476</v>
      </c>
      <c r="G29" s="11">
        <f>[1]vivienda!AV24</f>
        <v>15.6619691510531</v>
      </c>
      <c r="H29" s="7">
        <f>[1]vivienda!AW24</f>
        <v>1368.6667692028129</v>
      </c>
      <c r="I29" s="11">
        <f>[1]vivienda!AX24</f>
        <v>17.730496453900699</v>
      </c>
      <c r="J29" s="7">
        <f>[1]vivienda!AY24</f>
        <v>3832.2669537678767</v>
      </c>
      <c r="K29" s="11">
        <f>[1]vivienda!AZ24</f>
        <v>18.612324251359972</v>
      </c>
      <c r="L29" s="7">
        <f>[1]vivienda!BA24</f>
        <v>6503.2221504360168</v>
      </c>
      <c r="M29" s="11">
        <f>[1]vivienda!BB24</f>
        <v>9.2193235063457184</v>
      </c>
      <c r="N29" s="7">
        <f>[1]vivienda!BC24</f>
        <v>8644.9364931024538</v>
      </c>
      <c r="O29" s="11">
        <f>[1]vivienda!BD24</f>
        <v>5.3150532643310138</v>
      </c>
      <c r="P29" s="7">
        <f>[1]vivienda!BE24</f>
        <v>1697.1467938114879</v>
      </c>
      <c r="Q29" s="11">
        <f>[1]vivienda!BF24</f>
        <v>2.0947650759428726</v>
      </c>
      <c r="R29" s="7">
        <f>[1]vivienda!BG24</f>
        <v>821.20006152168776</v>
      </c>
      <c r="S29" s="11">
        <f>[1]vivienda!BH24</f>
        <v>11.922512380528481</v>
      </c>
    </row>
    <row r="30" spans="1:19">
      <c r="A30" s="8" t="s">
        <v>67</v>
      </c>
      <c r="B30" s="7">
        <f>[1]vivienda!AQ25</f>
        <v>342048.21283535764</v>
      </c>
      <c r="C30" s="11">
        <f>[1]vivienda!AR25</f>
        <v>19.98756386258842</v>
      </c>
      <c r="D30" s="7">
        <f>[1]vivienda!AS25</f>
        <v>325454.7768044523</v>
      </c>
      <c r="E30" s="11">
        <f>[1]vivienda!AT25</f>
        <v>23.994505908306419</v>
      </c>
      <c r="F30" s="7">
        <f>[1]vivienda!AU25</f>
        <v>547.46670768112517</v>
      </c>
      <c r="G30" s="11">
        <f>[1]vivienda!AV25</f>
        <v>9.9026289167892152</v>
      </c>
      <c r="H30" s="7">
        <f>[1]vivienda!AW25</f>
        <v>1094.9334153622503</v>
      </c>
      <c r="I30" s="11">
        <f>[1]vivienda!AX25</f>
        <v>14.184397163120559</v>
      </c>
      <c r="J30" s="7">
        <f>[1]vivienda!AY25</f>
        <v>3120.5602337824139</v>
      </c>
      <c r="K30" s="11">
        <f>[1]vivienda!AZ25</f>
        <v>15.155749747535978</v>
      </c>
      <c r="L30" s="7">
        <f>[1]vivienda!BA25</f>
        <v>3016.261680414691</v>
      </c>
      <c r="M30" s="11">
        <f>[1]vivienda!BB25</f>
        <v>4.2760175753295746</v>
      </c>
      <c r="N30" s="7">
        <f>[1]vivienda!BC25</f>
        <v>6569.6004921735048</v>
      </c>
      <c r="O30" s="11">
        <f>[1]vivienda!BD25</f>
        <v>4.0391015676213824</v>
      </c>
      <c r="P30" s="7">
        <f>[1]vivienda!BE25</f>
        <v>1697.1467938114881</v>
      </c>
      <c r="Q30" s="11">
        <f>[1]vivienda!BF25</f>
        <v>2.0947650759428726</v>
      </c>
      <c r="R30" s="7">
        <f>[1]vivienda!BG25</f>
        <v>547.46670768112517</v>
      </c>
      <c r="S30" s="11">
        <f>[1]vivienda!BH25</f>
        <v>7.9483415870189882</v>
      </c>
    </row>
    <row r="31" spans="1:19">
      <c r="A31" s="12" t="s">
        <v>68</v>
      </c>
      <c r="B31" s="13">
        <f>[1]vivienda!AQ26</f>
        <v>6226.4020389758998</v>
      </c>
      <c r="C31" s="14">
        <f>[1]vivienda!AR26</f>
        <v>0.36383937619953277</v>
      </c>
      <c r="D31" s="13">
        <f>[1]vivienda!AS26</f>
        <v>6226.4020389758998</v>
      </c>
      <c r="E31" s="14">
        <f>[1]vivienda!AT26</f>
        <v>0.45904823391627214</v>
      </c>
      <c r="F31" s="13">
        <f>[1]vivienda!AU26</f>
        <v>0</v>
      </c>
      <c r="G31" s="14">
        <f>[1]vivienda!AV26</f>
        <v>0</v>
      </c>
      <c r="H31" s="13">
        <f>[1]vivienda!AW26</f>
        <v>0</v>
      </c>
      <c r="I31" s="14">
        <f>[1]vivienda!AX26</f>
        <v>0</v>
      </c>
      <c r="J31" s="13">
        <f>[1]vivienda!AY26</f>
        <v>0</v>
      </c>
      <c r="K31" s="14">
        <f>[1]vivienda!AZ26</f>
        <v>0</v>
      </c>
      <c r="L31" s="13">
        <f>[1]vivienda!BA26</f>
        <v>0</v>
      </c>
      <c r="M31" s="14">
        <f>[1]vivienda!BB26</f>
        <v>0</v>
      </c>
      <c r="N31" s="13">
        <f>[1]vivienda!BC26</f>
        <v>0</v>
      </c>
      <c r="O31" s="14">
        <f>[1]vivienda!BD26</f>
        <v>0</v>
      </c>
      <c r="P31" s="13">
        <f>[1]vivienda!BE26</f>
        <v>0</v>
      </c>
      <c r="Q31" s="14">
        <f>[1]vivienda!BF26</f>
        <v>0</v>
      </c>
      <c r="R31" s="13">
        <f>[1]vivienda!BG26</f>
        <v>0</v>
      </c>
      <c r="S31" s="14">
        <f>[1]vivienda!BH26</f>
        <v>0</v>
      </c>
    </row>
    <row r="32" spans="1:19">
      <c r="A32" s="1" t="str">
        <f>Cuadro01!A35</f>
        <v>Fuente: Instituto Nacional de Estadística (INE). XL Encuesta Permanente de Hogares de Propósitos Múltiples, Septiembre 2010.</v>
      </c>
    </row>
    <row r="33" spans="1:1">
      <c r="A33" s="28" t="s">
        <v>27</v>
      </c>
    </row>
    <row r="34" spans="1:1">
      <c r="A34" s="28" t="s">
        <v>28</v>
      </c>
    </row>
  </sheetData>
  <mergeCells count="11">
    <mergeCell ref="P3:Q3"/>
    <mergeCell ref="A1:S1"/>
    <mergeCell ref="B3:C3"/>
    <mergeCell ref="R3:S3"/>
    <mergeCell ref="D3:E3"/>
    <mergeCell ref="F3:G3"/>
    <mergeCell ref="H3:I3"/>
    <mergeCell ref="J3:K3"/>
    <mergeCell ref="A3:A4"/>
    <mergeCell ref="L3:M3"/>
    <mergeCell ref="N3:O3"/>
  </mergeCells>
  <phoneticPr fontId="2" type="noConversion"/>
  <printOptions horizontalCentered="1" verticalCentered="1"/>
  <pageMargins left="0.54" right="0" top="0" bottom="0" header="0" footer="0"/>
  <pageSetup paperSize="9" scale="86" orientation="landscape" r:id="rId1"/>
  <headerFooter alignWithMargins="0">
    <oddFooter>&amp;L&amp;Z&amp;F+&amp;F+&amp;A&amp;R&amp;D+&amp;T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N43"/>
  <sheetViews>
    <sheetView workbookViewId="0">
      <selection sqref="A1:M1"/>
    </sheetView>
  </sheetViews>
  <sheetFormatPr baseColWidth="10" defaultRowHeight="12.75"/>
  <cols>
    <col min="1" max="1" width="19.5703125" customWidth="1"/>
    <col min="2" max="2" width="10" customWidth="1"/>
    <col min="3" max="3" width="10.140625" customWidth="1"/>
    <col min="4" max="4" width="7.5703125" customWidth="1"/>
    <col min="5" max="5" width="7" customWidth="1"/>
    <col min="7" max="7" width="6.140625" bestFit="1" customWidth="1"/>
    <col min="11" max="11" width="6.140625" bestFit="1" customWidth="1"/>
  </cols>
  <sheetData>
    <row r="1" spans="1:13">
      <c r="A1" s="41" t="s">
        <v>76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>
      <c r="A3" s="42" t="s">
        <v>0</v>
      </c>
      <c r="B3" s="42" t="s">
        <v>29</v>
      </c>
      <c r="C3" s="43" t="s">
        <v>40</v>
      </c>
      <c r="D3" s="43"/>
      <c r="E3" s="43"/>
      <c r="F3" s="43" t="s">
        <v>29</v>
      </c>
      <c r="G3" s="43"/>
      <c r="H3" s="43"/>
      <c r="I3" s="43"/>
      <c r="J3" s="43" t="s">
        <v>30</v>
      </c>
      <c r="K3" s="43"/>
      <c r="L3" s="43"/>
      <c r="M3" s="43"/>
    </row>
    <row r="4" spans="1:13" ht="33.75">
      <c r="A4" s="42"/>
      <c r="B4" s="42"/>
      <c r="C4" s="19" t="s">
        <v>31</v>
      </c>
      <c r="D4" s="19" t="s">
        <v>32</v>
      </c>
      <c r="E4" s="19" t="s">
        <v>33</v>
      </c>
      <c r="F4" s="19" t="s">
        <v>34</v>
      </c>
      <c r="G4" s="19" t="s">
        <v>35</v>
      </c>
      <c r="H4" s="19" t="s">
        <v>36</v>
      </c>
      <c r="I4" s="19" t="s">
        <v>37</v>
      </c>
      <c r="J4" s="19" t="s">
        <v>34</v>
      </c>
      <c r="K4" s="19" t="s">
        <v>35</v>
      </c>
      <c r="L4" s="19" t="s">
        <v>36</v>
      </c>
      <c r="M4" s="19" t="s">
        <v>37</v>
      </c>
    </row>
    <row r="5" spans="1:1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>
      <c r="A6" s="30" t="s">
        <v>48</v>
      </c>
      <c r="B6" s="32">
        <f>[1]vivienda!C33</f>
        <v>1753675.4755196997</v>
      </c>
      <c r="C6" s="21">
        <f>[1]vivienda!D33</f>
        <v>149830.18573952056</v>
      </c>
      <c r="D6" s="22">
        <f>+C6/C$6*100</f>
        <v>100</v>
      </c>
      <c r="E6" s="22">
        <f>+C6/B6*100</f>
        <v>8.5437806384969015</v>
      </c>
      <c r="F6" s="22">
        <f>[1]vivienda!E33</f>
        <v>4.6152229301419414</v>
      </c>
      <c r="G6" s="22">
        <f>[1]vivienda!F33</f>
        <v>3.6378651964509396</v>
      </c>
      <c r="H6" s="22">
        <f>[1]vivienda!G33</f>
        <v>1.8132107246775944</v>
      </c>
      <c r="I6" s="22">
        <f>[1]vivienda!H33</f>
        <v>1.6302410190988899</v>
      </c>
      <c r="J6" s="22">
        <f>[1]vivienda!I33</f>
        <v>6.7480800424308205</v>
      </c>
      <c r="K6" s="22">
        <f>[1]vivienda!J33</f>
        <v>1.5612014739526652</v>
      </c>
      <c r="L6" s="22">
        <f>[1]vivienda!K33</f>
        <v>1.1627052208382218</v>
      </c>
      <c r="M6" s="22">
        <f>[1]vivienda!L33</f>
        <v>4.775905707321547</v>
      </c>
    </row>
    <row r="7" spans="1:13">
      <c r="A7" s="15"/>
      <c r="B7" s="7"/>
      <c r="C7" s="7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20" t="s">
        <v>2</v>
      </c>
      <c r="B8" s="7"/>
      <c r="C8" s="7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16" t="s">
        <v>50</v>
      </c>
      <c r="B9" s="7">
        <f>[1]vivienda!C34</f>
        <v>850957.62122408301</v>
      </c>
      <c r="C9" s="7">
        <f>[1]vivienda!D34</f>
        <v>64315.885999727936</v>
      </c>
      <c r="D9" s="9">
        <f>+C9/C$6*100</f>
        <v>42.925853480246602</v>
      </c>
      <c r="E9" s="9">
        <f t="shared" ref="E9:E39" si="0">+C9/B9*100</f>
        <v>7.5580598135088106</v>
      </c>
      <c r="F9" s="9">
        <f>[1]vivienda!E34</f>
        <v>4.325257698979236</v>
      </c>
      <c r="G9" s="9">
        <f>[1]vivienda!F34</f>
        <v>3.7946874889386817</v>
      </c>
      <c r="H9" s="9">
        <f>[1]vivienda!G34</f>
        <v>1.9135437648604867</v>
      </c>
      <c r="I9" s="9">
        <f>[1]vivienda!H34</f>
        <v>1.5196196812022673</v>
      </c>
      <c r="J9" s="9">
        <f>[1]vivienda!I34</f>
        <v>5.8381316843204525</v>
      </c>
      <c r="K9" s="9">
        <f>[1]vivienda!J34</f>
        <v>1.3254971306574377</v>
      </c>
      <c r="L9" s="9">
        <f>[1]vivienda!K34</f>
        <v>1.1185659201518297</v>
      </c>
      <c r="M9" s="9">
        <f>[1]vivienda!L34</f>
        <v>4.7931837179265875</v>
      </c>
    </row>
    <row r="10" spans="1:13">
      <c r="A10" s="17" t="s">
        <v>51</v>
      </c>
      <c r="B10" s="7">
        <f>[1]vivienda!C35</f>
        <v>238923.25604618157</v>
      </c>
      <c r="C10" s="7">
        <f>[1]vivienda!D35</f>
        <v>22215.053851324072</v>
      </c>
      <c r="D10" s="9">
        <f>+C10/C$6*100</f>
        <v>14.826821272146651</v>
      </c>
      <c r="E10" s="9">
        <f t="shared" si="0"/>
        <v>9.2979872361316378</v>
      </c>
      <c r="F10" s="9">
        <f>[1]vivienda!E35</f>
        <v>4.2322042218949472</v>
      </c>
      <c r="G10" s="9">
        <f>[1]vivienda!F35</f>
        <v>3.816769547325094</v>
      </c>
      <c r="H10" s="9">
        <f>[1]vivienda!G35</f>
        <v>1.9786941580756001</v>
      </c>
      <c r="I10" s="9">
        <f>[1]vivienda!H35</f>
        <v>1.5797685593441773</v>
      </c>
      <c r="J10" s="9">
        <f>[1]vivienda!I35</f>
        <v>5.5533262935586061</v>
      </c>
      <c r="K10" s="9">
        <f>[1]vivienda!J35</f>
        <v>1.2777191129883843</v>
      </c>
      <c r="L10" s="9">
        <f>[1]vivienda!K35</f>
        <v>1.0813093980992607</v>
      </c>
      <c r="M10" s="9">
        <f>[1]vivienda!L35</f>
        <v>4.6907778951073542</v>
      </c>
    </row>
    <row r="11" spans="1:13">
      <c r="A11" s="17" t="s">
        <v>52</v>
      </c>
      <c r="B11" s="7">
        <f>[1]vivienda!C36</f>
        <v>140713.19356263857</v>
      </c>
      <c r="C11" s="7">
        <f>[1]vivienda!D36</f>
        <v>12471.570936178736</v>
      </c>
      <c r="D11" s="9">
        <f t="shared" ref="D11:D39" si="1">+C11/C$6*100</f>
        <v>8.3238039615465294</v>
      </c>
      <c r="E11" s="9">
        <f t="shared" si="0"/>
        <v>8.8631141262720377</v>
      </c>
      <c r="F11" s="9">
        <f>[1]vivienda!E36</f>
        <v>4.2620636831163123</v>
      </c>
      <c r="G11" s="9">
        <f>[1]vivienda!F36</f>
        <v>3.7221111111111127</v>
      </c>
      <c r="H11" s="9">
        <f>[1]vivienda!G36</f>
        <v>1.9428821534084677</v>
      </c>
      <c r="I11" s="9">
        <f>[1]vivienda!H36</f>
        <v>1.5714059964726619</v>
      </c>
      <c r="J11" s="9">
        <f>[1]vivienda!I36</f>
        <v>5.185185185185186</v>
      </c>
      <c r="K11" s="9">
        <f>[1]vivienda!J36</f>
        <v>1.1481481481481479</v>
      </c>
      <c r="L11" s="9">
        <f>[1]vivienda!K36</f>
        <v>1.0987654320987652</v>
      </c>
      <c r="M11" s="9">
        <f>[1]vivienda!L36</f>
        <v>4.7674897119341555</v>
      </c>
    </row>
    <row r="12" spans="1:13">
      <c r="A12" s="17" t="s">
        <v>53</v>
      </c>
      <c r="B12" s="7">
        <f>[1]vivienda!C37</f>
        <v>471321.17161530512</v>
      </c>
      <c r="C12" s="7">
        <f>[1]vivienda!D37</f>
        <v>29629.261212225058</v>
      </c>
      <c r="D12" s="9">
        <f t="shared" si="1"/>
        <v>19.775228246553375</v>
      </c>
      <c r="E12" s="9">
        <f t="shared" si="0"/>
        <v>6.2864269624638505</v>
      </c>
      <c r="F12" s="9">
        <f>[1]vivienda!E37</f>
        <v>4.3912951982301998</v>
      </c>
      <c r="G12" s="9">
        <f>[1]vivienda!F37</f>
        <v>3.8055621235710917</v>
      </c>
      <c r="H12" s="9">
        <f>[1]vivienda!G37</f>
        <v>1.8717585796995522</v>
      </c>
      <c r="I12" s="9">
        <f>[1]vivienda!H37</f>
        <v>1.474382996780907</v>
      </c>
      <c r="J12" s="9">
        <f>[1]vivienda!I37</f>
        <v>6.3265082108484316</v>
      </c>
      <c r="K12" s="9">
        <f>[1]vivienda!J37</f>
        <v>1.4359693975089887</v>
      </c>
      <c r="L12" s="9">
        <f>[1]vivienda!K37</f>
        <v>1.1548340817957703</v>
      </c>
      <c r="M12" s="9">
        <f>[1]vivienda!L37</f>
        <v>4.8807794047848301</v>
      </c>
    </row>
    <row r="13" spans="1:13">
      <c r="A13" s="16" t="s">
        <v>54</v>
      </c>
      <c r="B13" s="7">
        <f>[1]vivienda!C38</f>
        <v>902717.85429535096</v>
      </c>
      <c r="C13" s="7">
        <f>[1]vivienda!D38</f>
        <v>85514.299739792259</v>
      </c>
      <c r="D13" s="9">
        <f t="shared" si="1"/>
        <v>57.074146519753157</v>
      </c>
      <c r="E13" s="9">
        <f t="shared" si="0"/>
        <v>9.4729819879926414</v>
      </c>
      <c r="F13" s="9">
        <f>[1]vivienda!E38</f>
        <v>4.8885620716841647</v>
      </c>
      <c r="G13" s="9">
        <f>[1]vivienda!F38</f>
        <v>3.4908955778520938</v>
      </c>
      <c r="H13" s="9">
        <f>[1]vivienda!G38</f>
        <v>1.7186306022196569</v>
      </c>
      <c r="I13" s="9">
        <f>[1]vivienda!H38</f>
        <v>1.7339123503978597</v>
      </c>
      <c r="J13" s="9">
        <f>[1]vivienda!I38</f>
        <v>7.432458386683737</v>
      </c>
      <c r="K13" s="9">
        <f>[1]vivienda!J38</f>
        <v>1.7384763124199749</v>
      </c>
      <c r="L13" s="9">
        <f>[1]vivienda!K38</f>
        <v>1.1959026888604349</v>
      </c>
      <c r="M13" s="9">
        <f>[1]vivienda!L38</f>
        <v>4.7629107981220606</v>
      </c>
    </row>
    <row r="14" spans="1:13">
      <c r="A14" s="16"/>
      <c r="B14" s="7"/>
      <c r="C14" s="7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>
      <c r="A15" s="4" t="s">
        <v>74</v>
      </c>
      <c r="B15" s="21"/>
      <c r="C15" s="21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3">
      <c r="A16" s="16" t="s">
        <v>55</v>
      </c>
      <c r="B16" s="7">
        <f>[1]vivienda!C40</f>
        <v>350529.83375174308</v>
      </c>
      <c r="C16" s="7">
        <f>[1]vivienda!D40</f>
        <v>42679.538124598294</v>
      </c>
      <c r="D16" s="9">
        <f t="shared" si="1"/>
        <v>28.485273454039877</v>
      </c>
      <c r="E16" s="9">
        <f t="shared" si="0"/>
        <v>12.175722011389583</v>
      </c>
      <c r="F16" s="9">
        <f>[1]vivienda!E40</f>
        <v>4.8739662517494544</v>
      </c>
      <c r="G16" s="9">
        <f>[1]vivienda!F40</f>
        <v>3.1997715115172056</v>
      </c>
      <c r="H16" s="9">
        <f>[1]vivienda!G40</f>
        <v>1.6478644144989414</v>
      </c>
      <c r="I16" s="9">
        <f>[1]vivienda!H40</f>
        <v>1.910840570841511</v>
      </c>
      <c r="J16" s="9">
        <f>[1]vivienda!I40</f>
        <v>7.4564785622299539</v>
      </c>
      <c r="K16" s="9">
        <f>[1]vivienda!J40</f>
        <v>1.6687375876994601</v>
      </c>
      <c r="L16" s="9">
        <f>[1]vivienda!K40</f>
        <v>1.1706210846402405</v>
      </c>
      <c r="M16" s="9">
        <f>[1]vivienda!L40</f>
        <v>5.0409458098218511</v>
      </c>
    </row>
    <row r="17" spans="1:14">
      <c r="A17" s="16" t="s">
        <v>56</v>
      </c>
      <c r="B17" s="7">
        <f>[1]vivienda!C41</f>
        <v>976156.11330961878</v>
      </c>
      <c r="C17" s="7">
        <f>[1]vivienda!D41</f>
        <v>92325.781125574125</v>
      </c>
      <c r="D17" s="9">
        <f t="shared" si="1"/>
        <v>61.620280766442015</v>
      </c>
      <c r="E17" s="9">
        <f t="shared" si="0"/>
        <v>9.4580958790031247</v>
      </c>
      <c r="F17" s="9">
        <f>[1]vivienda!E41</f>
        <v>4.804585388519599</v>
      </c>
      <c r="G17" s="9">
        <f>[1]vivienda!F41</f>
        <v>3.5448857113299552</v>
      </c>
      <c r="H17" s="9">
        <f>[1]vivienda!G41</f>
        <v>1.7846940458243108</v>
      </c>
      <c r="I17" s="9">
        <f>[1]vivienda!H41</f>
        <v>1.7098483391068913</v>
      </c>
      <c r="J17" s="9">
        <f>[1]vivienda!I41</f>
        <v>6.6685736851466091</v>
      </c>
      <c r="K17" s="9">
        <f>[1]vivienda!J41</f>
        <v>1.5685140082004156</v>
      </c>
      <c r="L17" s="9">
        <f>[1]vivienda!K41</f>
        <v>1.1737898545308707</v>
      </c>
      <c r="M17" s="9">
        <f>[1]vivienda!L41</f>
        <v>4.6713567809303811</v>
      </c>
    </row>
    <row r="18" spans="1:14">
      <c r="A18" s="16" t="s">
        <v>57</v>
      </c>
      <c r="B18" s="7">
        <f>[1]vivienda!C42</f>
        <v>304786.86628840416</v>
      </c>
      <c r="C18" s="7">
        <f>[1]vivienda!D42</f>
        <v>13365.904047923153</v>
      </c>
      <c r="D18" s="9">
        <f t="shared" si="1"/>
        <v>8.9207017811215614</v>
      </c>
      <c r="E18" s="9">
        <f t="shared" si="0"/>
        <v>4.3853280853892453</v>
      </c>
      <c r="F18" s="9">
        <f>[1]vivienda!E42</f>
        <v>4.0058406764323635</v>
      </c>
      <c r="G18" s="9">
        <f>[1]vivienda!F42</f>
        <v>3.9664958154445826</v>
      </c>
      <c r="H18" s="9">
        <f>[1]vivienda!G42</f>
        <v>1.9086186176119107</v>
      </c>
      <c r="I18" s="9">
        <f>[1]vivienda!H42</f>
        <v>1.2977799632528941</v>
      </c>
      <c r="J18" s="9">
        <f>[1]vivienda!I42</f>
        <v>5.2277261904545158</v>
      </c>
      <c r="K18" s="9">
        <f>[1]vivienda!J42</f>
        <v>1.228567391413355</v>
      </c>
      <c r="L18" s="9">
        <f>[1]vivienda!K42</f>
        <v>1.0786209669908389</v>
      </c>
      <c r="M18" s="9">
        <f>[1]vivienda!L42</f>
        <v>4.6289777664899097</v>
      </c>
    </row>
    <row r="19" spans="1:14">
      <c r="A19" s="16" t="s">
        <v>58</v>
      </c>
      <c r="B19" s="7">
        <f>[1]vivienda!C43</f>
        <v>113745.62904665495</v>
      </c>
      <c r="C19" s="7">
        <f>[1]vivienda!D43</f>
        <v>900.97416739493076</v>
      </c>
      <c r="D19" s="9">
        <f t="shared" si="1"/>
        <v>0.60133020789366987</v>
      </c>
      <c r="E19" s="9">
        <f t="shared" si="0"/>
        <v>0.79209563914353043</v>
      </c>
      <c r="F19" s="9">
        <f>[1]vivienda!E43</f>
        <v>3.8326503608946565</v>
      </c>
      <c r="G19" s="9">
        <f>[1]vivienda!F43</f>
        <v>4.9515894855392313</v>
      </c>
      <c r="H19" s="9">
        <f>[1]vivienda!G43</f>
        <v>2.3037776782236361</v>
      </c>
      <c r="I19" s="9">
        <f>[1]vivienda!H43</f>
        <v>0.92749275545596566</v>
      </c>
      <c r="J19" s="9">
        <f>[1]vivienda!I43</f>
        <v>4.6885544311869101</v>
      </c>
      <c r="K19" s="9">
        <f>[1]vivienda!J43</f>
        <v>1</v>
      </c>
      <c r="L19" s="9">
        <f>[1]vivienda!K43</f>
        <v>1</v>
      </c>
      <c r="M19" s="9">
        <f>[1]vivienda!L43</f>
        <v>4.6885544311869101</v>
      </c>
    </row>
    <row r="20" spans="1:14">
      <c r="A20" s="16" t="s">
        <v>59</v>
      </c>
      <c r="B20" s="7">
        <f>[1]vivienda!C44</f>
        <v>8457.0331230370066</v>
      </c>
      <c r="C20" s="7">
        <f>[1]vivienda!D44</f>
        <v>557.9882740298001</v>
      </c>
      <c r="D20" s="9">
        <f t="shared" si="1"/>
        <v>0.37241379050271045</v>
      </c>
      <c r="E20" s="9">
        <f t="shared" si="0"/>
        <v>6.5979199313981258</v>
      </c>
      <c r="F20" s="9">
        <f>[1]vivienda!E44</f>
        <v>4.5207857641856108</v>
      </c>
      <c r="G20" s="9">
        <f>[1]vivienda!F44</f>
        <v>3.8418231965180056</v>
      </c>
      <c r="H20" s="9">
        <f>[1]vivienda!G44</f>
        <v>1.9215969130413812</v>
      </c>
      <c r="I20" s="9">
        <f>[1]vivienda!H44</f>
        <v>1.727480791371125</v>
      </c>
      <c r="J20" s="9">
        <f>[1]vivienda!I44</f>
        <v>5.4628343686133638</v>
      </c>
      <c r="K20" s="9">
        <f>[1]vivienda!J44</f>
        <v>1</v>
      </c>
      <c r="L20" s="9">
        <f>[1]vivienda!K44</f>
        <v>1</v>
      </c>
      <c r="M20" s="9">
        <f>[1]vivienda!L44</f>
        <v>5.4628343686133638</v>
      </c>
    </row>
    <row r="21" spans="1:14">
      <c r="A21" s="15"/>
      <c r="B21" s="7"/>
      <c r="C21" s="7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4">
      <c r="A22" s="30" t="s">
        <v>75</v>
      </c>
      <c r="B22" s="21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1:14">
      <c r="A23" s="16" t="s">
        <v>60</v>
      </c>
      <c r="B23" s="7">
        <f>[1]vivienda!C46</f>
        <v>1214994.098383012</v>
      </c>
      <c r="C23" s="7">
        <f>[1]vivienda!D46</f>
        <v>113121.16512417121</v>
      </c>
      <c r="D23" s="9">
        <f t="shared" si="1"/>
        <v>75.499582788232075</v>
      </c>
      <c r="E23" s="9">
        <f t="shared" si="0"/>
        <v>9.3104291843655655</v>
      </c>
      <c r="F23" s="9">
        <f>[1]vivienda!E46</f>
        <v>4.7934739773852799</v>
      </c>
      <c r="G23" s="9">
        <f>[1]vivienda!F46</f>
        <v>3.6205291730160689</v>
      </c>
      <c r="H23" s="9">
        <f>[1]vivienda!G46</f>
        <v>1.8074791818586999</v>
      </c>
      <c r="I23" s="9">
        <f>[1]vivienda!H46</f>
        <v>1.6952808902651482</v>
      </c>
      <c r="J23" s="9">
        <f>[1]vivienda!I46</f>
        <v>6.7994005169981815</v>
      </c>
      <c r="K23" s="9">
        <f>[1]vivienda!J46</f>
        <v>1.5613108772314779</v>
      </c>
      <c r="L23" s="9">
        <f>[1]vivienda!K46</f>
        <v>1.1536336910395659</v>
      </c>
      <c r="M23" s="9">
        <f>[1]vivienda!L46</f>
        <v>4.7439404145712665</v>
      </c>
    </row>
    <row r="24" spans="1:14">
      <c r="A24" s="16" t="s">
        <v>61</v>
      </c>
      <c r="B24" s="7">
        <f>[1]vivienda!C47</f>
        <v>538681.37713649776</v>
      </c>
      <c r="C24" s="7">
        <f>[1]vivienda!D47</f>
        <v>36709.020615349211</v>
      </c>
      <c r="D24" s="9">
        <f t="shared" si="1"/>
        <v>24.500417211767836</v>
      </c>
      <c r="E24" s="9">
        <f t="shared" si="0"/>
        <v>6.8146073306795287</v>
      </c>
      <c r="F24" s="9">
        <f>[1]vivienda!E47</f>
        <v>4.2131782714190464</v>
      </c>
      <c r="G24" s="9">
        <f>[1]vivienda!F47</f>
        <v>3.6769236454961889</v>
      </c>
      <c r="H24" s="9">
        <f>[1]vivienda!G47</f>
        <v>1.8261382009096407</v>
      </c>
      <c r="I24" s="9">
        <f>[1]vivienda!H47</f>
        <v>1.4837047327699289</v>
      </c>
      <c r="J24" s="9">
        <f>[1]vivienda!I47</f>
        <v>6.5899327592707388</v>
      </c>
      <c r="K24" s="9">
        <f>[1]vivienda!J47</f>
        <v>1.5608643408404081</v>
      </c>
      <c r="L24" s="9">
        <f>[1]vivienda!K47</f>
        <v>1.1906597127609304</v>
      </c>
      <c r="M24" s="9">
        <f>[1]vivienda!L47</f>
        <v>4.874408775472987</v>
      </c>
    </row>
    <row r="25" spans="1:14">
      <c r="A25" s="15"/>
      <c r="B25" s="7"/>
      <c r="C25" s="7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4">
      <c r="A26" s="20" t="s">
        <v>62</v>
      </c>
      <c r="B26" s="21"/>
      <c r="C26" s="21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4">
      <c r="A27" s="16" t="s">
        <v>63</v>
      </c>
      <c r="B27" s="7">
        <f>[1]vivienda!C49</f>
        <v>349465.69500090886</v>
      </c>
      <c r="C27" s="7">
        <f>[1]vivienda!D49</f>
        <v>52458.125821275848</v>
      </c>
      <c r="D27" s="9">
        <f t="shared" si="1"/>
        <v>35.011720476989986</v>
      </c>
      <c r="E27" s="9">
        <f t="shared" si="0"/>
        <v>15.010951452942875</v>
      </c>
      <c r="F27" s="9">
        <f>[1]vivienda!E49</f>
        <v>5.4023795473977287</v>
      </c>
      <c r="G27" s="9">
        <f>[1]vivienda!F49</f>
        <v>3.1375848536129527</v>
      </c>
      <c r="H27" s="9">
        <f>[1]vivienda!G49</f>
        <v>1.5902343086349544</v>
      </c>
      <c r="I27" s="9">
        <f>[1]vivienda!H49</f>
        <v>2.1250913843361472</v>
      </c>
      <c r="J27" s="9">
        <f>[1]vivienda!I49</f>
        <v>7.2959419383441286</v>
      </c>
      <c r="K27" s="9">
        <f>[1]vivienda!J49</f>
        <v>1.7022946199603921</v>
      </c>
      <c r="L27" s="9">
        <f>[1]vivienda!K49</f>
        <v>1.1579165818610289</v>
      </c>
      <c r="M27" s="9">
        <f>[1]vivienda!L49</f>
        <v>4.7938896888060443</v>
      </c>
      <c r="N27" s="25"/>
    </row>
    <row r="28" spans="1:14">
      <c r="A28" s="16" t="s">
        <v>64</v>
      </c>
      <c r="B28" s="7">
        <f>[1]vivienda!C50</f>
        <v>349504.78719021822</v>
      </c>
      <c r="C28" s="7">
        <f>[1]vivienda!D50</f>
        <v>38883.592091654144</v>
      </c>
      <c r="D28" s="9">
        <f t="shared" si="1"/>
        <v>25.951774603852645</v>
      </c>
      <c r="E28" s="9">
        <f t="shared" si="0"/>
        <v>11.125338912880677</v>
      </c>
      <c r="F28" s="9">
        <f>[1]vivienda!E50</f>
        <v>5.1346729766039632</v>
      </c>
      <c r="G28" s="9">
        <f>[1]vivienda!F50</f>
        <v>3.3557068237743271</v>
      </c>
      <c r="H28" s="9">
        <f>[1]vivienda!G50</f>
        <v>1.7162082558882028</v>
      </c>
      <c r="I28" s="9">
        <f>[1]vivienda!H50</f>
        <v>1.9035898090756094</v>
      </c>
      <c r="J28" s="9">
        <f>[1]vivienda!I50</f>
        <v>7.2542839538862012</v>
      </c>
      <c r="K28" s="9">
        <f>[1]vivienda!J50</f>
        <v>1.6331740360465541</v>
      </c>
      <c r="L28" s="9">
        <f>[1]vivienda!K50</f>
        <v>1.2114824033945197</v>
      </c>
      <c r="M28" s="9">
        <f>[1]vivienda!L50</f>
        <v>4.8904846429117903</v>
      </c>
      <c r="N28" s="25"/>
    </row>
    <row r="29" spans="1:14">
      <c r="A29" s="16" t="s">
        <v>65</v>
      </c>
      <c r="B29" s="7">
        <f>[1]vivienda!C51</f>
        <v>349280.13302353438</v>
      </c>
      <c r="C29" s="7">
        <f>[1]vivienda!D51</f>
        <v>34634.193830763928</v>
      </c>
      <c r="D29" s="9">
        <f t="shared" si="1"/>
        <v>23.115631646466351</v>
      </c>
      <c r="E29" s="9">
        <f t="shared" si="0"/>
        <v>9.9158785617017298</v>
      </c>
      <c r="F29" s="9">
        <f>[1]vivienda!E51</f>
        <v>4.7634580238028121</v>
      </c>
      <c r="G29" s="9">
        <f>[1]vivienda!F51</f>
        <v>3.5309408176333772</v>
      </c>
      <c r="H29" s="9">
        <f>[1]vivienda!G51</f>
        <v>1.7921822865361055</v>
      </c>
      <c r="I29" s="9">
        <f>[1]vivienda!H51</f>
        <v>1.7297556590967038</v>
      </c>
      <c r="J29" s="9">
        <f>[1]vivienda!I51</f>
        <v>6.3797648063183923</v>
      </c>
      <c r="K29" s="9">
        <f>[1]vivienda!J51</f>
        <v>1.4638690861805277</v>
      </c>
      <c r="L29" s="9">
        <f>[1]vivienda!K51</f>
        <v>1.1885683154196074</v>
      </c>
      <c r="M29" s="9">
        <f>[1]vivienda!L51</f>
        <v>4.7732157025296367</v>
      </c>
      <c r="N29" s="25"/>
    </row>
    <row r="30" spans="1:14">
      <c r="A30" s="16" t="s">
        <v>66</v>
      </c>
      <c r="B30" s="7">
        <f>[1]vivienda!C52</f>
        <v>349672.93644962629</v>
      </c>
      <c r="C30" s="7">
        <f>[1]vivienda!D52</f>
        <v>19580.821051508781</v>
      </c>
      <c r="D30" s="9">
        <f t="shared" si="1"/>
        <v>13.068675684317707</v>
      </c>
      <c r="E30" s="9">
        <f t="shared" si="0"/>
        <v>5.5997530865044753</v>
      </c>
      <c r="F30" s="9">
        <f>[1]vivienda!E52</f>
        <v>4.2453305516939723</v>
      </c>
      <c r="G30" s="9">
        <f>[1]vivienda!F52</f>
        <v>3.7388157082438389</v>
      </c>
      <c r="H30" s="9">
        <f>[1]vivienda!G52</f>
        <v>1.9104512673003478</v>
      </c>
      <c r="I30" s="9">
        <f>[1]vivienda!H52</f>
        <v>1.450906502917559</v>
      </c>
      <c r="J30" s="9">
        <f>[1]vivienda!I52</f>
        <v>5.4177439601431958</v>
      </c>
      <c r="K30" s="9">
        <f>[1]vivienda!J52</f>
        <v>1.3109615178332388</v>
      </c>
      <c r="L30" s="9">
        <f>[1]vivienda!K52</f>
        <v>1.0684362744639284</v>
      </c>
      <c r="M30" s="9">
        <f>[1]vivienda!L52</f>
        <v>4.5704833429901317</v>
      </c>
      <c r="N30" s="25"/>
    </row>
    <row r="31" spans="1:14">
      <c r="A31" s="16" t="s">
        <v>67</v>
      </c>
      <c r="B31" s="7">
        <f>[1]vivienda!C53</f>
        <v>349525.52181620861</v>
      </c>
      <c r="C31" s="7">
        <f>[1]vivienda!D53</f>
        <v>4038.8694823179503</v>
      </c>
      <c r="D31" s="9">
        <f t="shared" si="1"/>
        <v>2.6956313658580893</v>
      </c>
      <c r="E31" s="9">
        <f t="shared" si="0"/>
        <v>1.1555292046575396</v>
      </c>
      <c r="F31" s="9">
        <f>[1]vivienda!E53</f>
        <v>3.5549818231995807</v>
      </c>
      <c r="G31" s="9">
        <f>[1]vivienda!F53</f>
        <v>4.4143385100286672</v>
      </c>
      <c r="H31" s="9">
        <f>[1]vivienda!G53</f>
        <v>2.0529025427140986</v>
      </c>
      <c r="I31" s="9">
        <f>[1]vivienda!H53</f>
        <v>0.95708061734187433</v>
      </c>
      <c r="J31" s="9">
        <f>[1]vivienda!I53</f>
        <v>4.5264666573409746</v>
      </c>
      <c r="K31" s="9">
        <f>[1]vivienda!J53</f>
        <v>1.116162932734617</v>
      </c>
      <c r="L31" s="9">
        <f>[1]vivienda!K53</f>
        <v>1</v>
      </c>
      <c r="M31" s="9">
        <f>[1]vivienda!L53</f>
        <v>4.5032731769164913</v>
      </c>
      <c r="N31" s="25"/>
    </row>
    <row r="32" spans="1:14">
      <c r="A32" s="16" t="s">
        <v>68</v>
      </c>
      <c r="B32" s="7">
        <f>[1]vivienda!C54</f>
        <v>6226.4020389758998</v>
      </c>
      <c r="C32" s="7">
        <f>[1]vivienda!D54</f>
        <v>234.58346199919828</v>
      </c>
      <c r="D32" s="9">
        <f t="shared" si="1"/>
        <v>0.15656622251474819</v>
      </c>
      <c r="E32" s="9">
        <f t="shared" si="0"/>
        <v>3.7675604712120689</v>
      </c>
      <c r="F32" s="9">
        <f>[1]vivienda!E54</f>
        <v>3.2520913574072563</v>
      </c>
      <c r="G32" s="9">
        <f>[1]vivienda!F54</f>
        <v>4.0643928261430098</v>
      </c>
      <c r="H32" s="9">
        <f>[1]vivienda!G54</f>
        <v>2.0363664444354859</v>
      </c>
      <c r="I32" s="9">
        <f>[1]vivienda!H54</f>
        <v>1.0300189194086431</v>
      </c>
      <c r="J32" s="9">
        <f>[1]vivienda!I54</f>
        <v>4</v>
      </c>
      <c r="K32" s="9">
        <f>[1]vivienda!J54</f>
        <v>1</v>
      </c>
      <c r="L32" s="9">
        <f>[1]vivienda!K54</f>
        <v>1</v>
      </c>
      <c r="M32" s="9">
        <f>[1]vivienda!L54</f>
        <v>4</v>
      </c>
      <c r="N32" s="25"/>
    </row>
    <row r="33" spans="1:13">
      <c r="A33" s="15"/>
      <c r="B33" s="7"/>
      <c r="C33" s="7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>
      <c r="A34" s="31" t="s">
        <v>77</v>
      </c>
      <c r="B34" s="21"/>
      <c r="C34" s="21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>
      <c r="A35" s="16" t="s">
        <v>69</v>
      </c>
      <c r="B35" s="7">
        <f>[1]vivienda!C56</f>
        <v>137759.75979406413</v>
      </c>
      <c r="C35" s="7">
        <f>[1]vivienda!D56</f>
        <v>9761.2110371782619</v>
      </c>
      <c r="D35" s="9">
        <f t="shared" si="1"/>
        <v>6.5148494537329782</v>
      </c>
      <c r="E35" s="9">
        <f t="shared" si="0"/>
        <v>7.0856765805705617</v>
      </c>
      <c r="F35" s="9">
        <f>[1]vivienda!E56</f>
        <v>3.198765350964706</v>
      </c>
      <c r="G35" s="9">
        <f>[1]vivienda!F56</f>
        <v>2.7468044583293039</v>
      </c>
      <c r="H35" s="9">
        <f>[1]vivienda!G56</f>
        <v>1.2649746259840733</v>
      </c>
      <c r="I35" s="9">
        <f>[1]vivienda!H56</f>
        <v>1.6552425713916192</v>
      </c>
      <c r="J35" s="9">
        <f>[1]vivienda!I56</f>
        <v>4.5784741535924542</v>
      </c>
      <c r="K35" s="9">
        <f>[1]vivienda!J56</f>
        <v>1.0438166292859872</v>
      </c>
      <c r="L35" s="9">
        <f>[1]vivienda!K56</f>
        <v>1.015773658716252</v>
      </c>
      <c r="M35" s="9">
        <f>[1]vivienda!L56</f>
        <v>4.4093422923752472</v>
      </c>
    </row>
    <row r="36" spans="1:13">
      <c r="A36" s="16" t="s">
        <v>70</v>
      </c>
      <c r="B36" s="7">
        <f>[1]vivienda!C57</f>
        <v>155724.31610339516</v>
      </c>
      <c r="C36" s="7">
        <f>[1]vivienda!D57</f>
        <v>13537.279387767998</v>
      </c>
      <c r="D36" s="9">
        <f t="shared" si="1"/>
        <v>9.0350814963965451</v>
      </c>
      <c r="E36" s="9">
        <f t="shared" si="0"/>
        <v>8.6931056924852683</v>
      </c>
      <c r="F36" s="9">
        <f>[1]vivienda!E57</f>
        <v>3.9089937397598402</v>
      </c>
      <c r="G36" s="9">
        <f>[1]vivienda!F57</f>
        <v>3.0120045372994193</v>
      </c>
      <c r="H36" s="9">
        <f>[1]vivienda!G57</f>
        <v>1.406525466904794</v>
      </c>
      <c r="I36" s="9">
        <f>[1]vivienda!H57</f>
        <v>1.7269426077396055</v>
      </c>
      <c r="J36" s="9">
        <f>[1]vivienda!I57</f>
        <v>5.1279967852466593</v>
      </c>
      <c r="K36" s="9">
        <f>[1]vivienda!J57</f>
        <v>1.1501640335712484</v>
      </c>
      <c r="L36" s="9">
        <f>[1]vivienda!K57</f>
        <v>1.0218706574995282</v>
      </c>
      <c r="M36" s="9">
        <f>[1]vivienda!L57</f>
        <v>4.7141446497076931</v>
      </c>
    </row>
    <row r="37" spans="1:13">
      <c r="A37" s="16" t="s">
        <v>71</v>
      </c>
      <c r="B37" s="7">
        <f>[1]vivienda!C58</f>
        <v>361366.74505445117</v>
      </c>
      <c r="C37" s="7">
        <f>[1]vivienda!D58</f>
        <v>41483.119233303594</v>
      </c>
      <c r="D37" s="9">
        <f t="shared" si="1"/>
        <v>27.686756863147661</v>
      </c>
      <c r="E37" s="9">
        <f t="shared" si="0"/>
        <v>11.479506568058129</v>
      </c>
      <c r="F37" s="9">
        <f>[1]vivienda!E58</f>
        <v>4.7914958746803569</v>
      </c>
      <c r="G37" s="9">
        <f>[1]vivienda!F58</f>
        <v>3.3858405849876201</v>
      </c>
      <c r="H37" s="9">
        <f>[1]vivienda!G58</f>
        <v>1.6939094723860899</v>
      </c>
      <c r="I37" s="9">
        <f>[1]vivienda!H58</f>
        <v>1.8422053761895087</v>
      </c>
      <c r="J37" s="9">
        <f>[1]vivienda!I58</f>
        <v>6.1018483467577669</v>
      </c>
      <c r="K37" s="9">
        <f>[1]vivienda!J58</f>
        <v>1.3643298725686572</v>
      </c>
      <c r="L37" s="9">
        <f>[1]vivienda!K58</f>
        <v>1.0723810743412143</v>
      </c>
      <c r="M37" s="9">
        <f>[1]vivienda!L58</f>
        <v>4.7886246521838567</v>
      </c>
    </row>
    <row r="38" spans="1:13">
      <c r="A38" s="16" t="s">
        <v>72</v>
      </c>
      <c r="B38" s="7">
        <f>[1]vivienda!C59</f>
        <v>361418.99627012142</v>
      </c>
      <c r="C38" s="7">
        <f>[1]vivienda!D59</f>
        <v>35306.644952877934</v>
      </c>
      <c r="D38" s="9">
        <f t="shared" si="1"/>
        <v>23.564440488820097</v>
      </c>
      <c r="E38" s="9">
        <f t="shared" si="0"/>
        <v>9.7688957462794939</v>
      </c>
      <c r="F38" s="9">
        <f>[1]vivienda!E59</f>
        <v>5.1773297133045739</v>
      </c>
      <c r="G38" s="9">
        <f>[1]vivienda!F59</f>
        <v>3.7857403131690073</v>
      </c>
      <c r="H38" s="9">
        <f>[1]vivienda!G59</f>
        <v>1.9766899633036688</v>
      </c>
      <c r="I38" s="9">
        <f>[1]vivienda!H59</f>
        <v>1.7216782734185667</v>
      </c>
      <c r="J38" s="9">
        <f>[1]vivienda!I59</f>
        <v>7.2091224348566953</v>
      </c>
      <c r="K38" s="9">
        <f>[1]vivienda!J59</f>
        <v>1.6794665256304857</v>
      </c>
      <c r="L38" s="9">
        <f>[1]vivienda!K59</f>
        <v>1.2077847126143175</v>
      </c>
      <c r="M38" s="9">
        <f>[1]vivienda!L59</f>
        <v>4.7789561230521604</v>
      </c>
    </row>
    <row r="39" spans="1:13">
      <c r="A39" s="23" t="s">
        <v>73</v>
      </c>
      <c r="B39" s="13">
        <f>[1]vivienda!C60</f>
        <v>737405.65829743445</v>
      </c>
      <c r="C39" s="13">
        <f>[1]vivienda!D60</f>
        <v>49741.931128392062</v>
      </c>
      <c r="D39" s="24">
        <f t="shared" si="1"/>
        <v>33.198871697902248</v>
      </c>
      <c r="E39" s="24">
        <f t="shared" si="0"/>
        <v>6.7455315223969334</v>
      </c>
      <c r="F39" s="24">
        <f>[1]vivienda!E60</f>
        <v>4.6670975849452301</v>
      </c>
      <c r="G39" s="24">
        <f>[1]vivienda!F60</f>
        <v>3.9567306486097293</v>
      </c>
      <c r="H39" s="24">
        <f>[1]vivienda!G60</f>
        <v>1.9798525973103938</v>
      </c>
      <c r="I39" s="24">
        <f>[1]vivienda!H60</f>
        <v>1.4601108783812047</v>
      </c>
      <c r="J39" s="24">
        <f>[1]vivienda!I60</f>
        <v>7.8264327690326745</v>
      </c>
      <c r="K39" s="24">
        <f>[1]vivienda!J60</f>
        <v>1.8548357764035854</v>
      </c>
      <c r="L39" s="24">
        <f>[1]vivienda!K60</f>
        <v>1.273196880903966</v>
      </c>
      <c r="M39" s="24">
        <f>[1]vivienda!L60</f>
        <v>4.8518749752384656</v>
      </c>
    </row>
    <row r="40" spans="1:13">
      <c r="A40" s="1" t="str">
        <f>Cuadro01!A35</f>
        <v>Fuente: Instituto Nacional de Estadística (INE). XL Encuesta Permanente de Hogares de Propósitos Múltiples, Septiembre 2010.</v>
      </c>
    </row>
    <row r="41" spans="1:13">
      <c r="A41" s="28" t="s">
        <v>27</v>
      </c>
    </row>
    <row r="42" spans="1:13">
      <c r="A42" s="28" t="s">
        <v>28</v>
      </c>
    </row>
    <row r="43" spans="1:13">
      <c r="A43" s="28" t="s">
        <v>39</v>
      </c>
      <c r="B43" s="2"/>
    </row>
  </sheetData>
  <mergeCells count="6">
    <mergeCell ref="A1:M1"/>
    <mergeCell ref="A3:A4"/>
    <mergeCell ref="C3:E3"/>
    <mergeCell ref="F3:I3"/>
    <mergeCell ref="J3:M3"/>
    <mergeCell ref="B3:B4"/>
  </mergeCells>
  <phoneticPr fontId="2" type="noConversion"/>
  <printOptions horizontalCentered="1" verticalCentered="1"/>
  <pageMargins left="0.54" right="0" top="0" bottom="0" header="0" footer="0"/>
  <pageSetup paperSize="9" scale="86" orientation="landscape" r:id="rId1"/>
  <headerFooter alignWithMargins="0">
    <oddFooter>&amp;L&amp;Z&amp;F+&amp;F+&amp;A&amp;R&amp;D+&amp;T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titulo</vt:lpstr>
      <vt:lpstr>Cuadro01</vt:lpstr>
      <vt:lpstr>Cuadro02</vt:lpstr>
      <vt:lpstr>Cuadro03</vt:lpstr>
      <vt:lpstr>Cuadro04</vt:lpstr>
      <vt:lpstr>titulo!Print_Area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</dc:creator>
  <cp:lastModifiedBy>Pablo Meraz</cp:lastModifiedBy>
  <cp:lastPrinted>2011-01-20T16:13:25Z</cp:lastPrinted>
  <dcterms:created xsi:type="dcterms:W3CDTF">2006-11-11T21:47:16Z</dcterms:created>
  <dcterms:modified xsi:type="dcterms:W3CDTF">2011-04-04T17:50:51Z</dcterms:modified>
</cp:coreProperties>
</file>