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45" windowWidth="15480" windowHeight="11640"/>
  </bookViews>
  <sheets>
    <sheet name="Portada" sheetId="4" r:id="rId1"/>
    <sheet name="Resumen" sheetId="1" r:id="rId2"/>
  </sheets>
  <externalReferences>
    <externalReference r:id="rId3"/>
    <externalReference r:id="rId4"/>
  </externalReferences>
  <calcPr calcId="125725"/>
</workbook>
</file>

<file path=xl/calcChain.xml><?xml version="1.0" encoding="utf-8"?>
<calcChain xmlns="http://schemas.openxmlformats.org/spreadsheetml/2006/main">
  <c r="G38" i="1"/>
  <c r="F38"/>
  <c r="E38"/>
  <c r="D38"/>
  <c r="C38"/>
  <c r="B38"/>
  <c r="C9" l="1"/>
  <c r="C10"/>
  <c r="G37"/>
  <c r="F37"/>
  <c r="E37"/>
  <c r="D37"/>
  <c r="C37"/>
  <c r="B37"/>
  <c r="G40"/>
  <c r="F40"/>
  <c r="E40"/>
  <c r="D40"/>
  <c r="C40"/>
  <c r="B40"/>
  <c r="A40"/>
  <c r="A38"/>
  <c r="A37"/>
  <c r="G34"/>
  <c r="F34"/>
  <c r="E34"/>
  <c r="D34"/>
  <c r="C34"/>
  <c r="B34"/>
  <c r="A34"/>
  <c r="G28"/>
  <c r="F28"/>
  <c r="E28"/>
  <c r="D28"/>
  <c r="C28"/>
  <c r="B28"/>
  <c r="A28"/>
  <c r="G26"/>
  <c r="F26"/>
  <c r="E26"/>
  <c r="D26"/>
  <c r="C26"/>
  <c r="B26"/>
  <c r="A26"/>
  <c r="G25"/>
  <c r="F25"/>
  <c r="E25"/>
  <c r="D25"/>
  <c r="C25"/>
  <c r="B25"/>
  <c r="A25"/>
  <c r="G24"/>
  <c r="G42" s="1"/>
  <c r="F24"/>
  <c r="F42" s="1"/>
  <c r="E24"/>
  <c r="D24"/>
  <c r="C24"/>
  <c r="C42" s="1"/>
  <c r="B24"/>
  <c r="A24"/>
  <c r="G22"/>
  <c r="F22"/>
  <c r="E22"/>
  <c r="D22"/>
  <c r="C22"/>
  <c r="B22"/>
  <c r="G21"/>
  <c r="F21"/>
  <c r="E21"/>
  <c r="D21"/>
  <c r="C21"/>
  <c r="B21"/>
  <c r="G20"/>
  <c r="F20"/>
  <c r="E20"/>
  <c r="D20"/>
  <c r="C20"/>
  <c r="B20"/>
  <c r="A20"/>
  <c r="G18"/>
  <c r="F18"/>
  <c r="E18"/>
  <c r="D18"/>
  <c r="C18"/>
  <c r="B18"/>
  <c r="A18"/>
  <c r="G17"/>
  <c r="F17"/>
  <c r="E17"/>
  <c r="D17"/>
  <c r="C17"/>
  <c r="B17"/>
  <c r="A17"/>
  <c r="G16"/>
  <c r="F16"/>
  <c r="E16"/>
  <c r="D16"/>
  <c r="C16"/>
  <c r="B16"/>
  <c r="A16"/>
  <c r="G14"/>
  <c r="G32"/>
  <c r="F14"/>
  <c r="E14"/>
  <c r="D14"/>
  <c r="D32" s="1"/>
  <c r="C14"/>
  <c r="C32" s="1"/>
  <c r="B14"/>
  <c r="A14"/>
  <c r="G13"/>
  <c r="F13"/>
  <c r="E13"/>
  <c r="E31" s="1"/>
  <c r="D13"/>
  <c r="D31" s="1"/>
  <c r="C13"/>
  <c r="B13"/>
  <c r="A13"/>
  <c r="G12"/>
  <c r="G30" s="1"/>
  <c r="F12"/>
  <c r="E12"/>
  <c r="E30" s="1"/>
  <c r="D12"/>
  <c r="C12"/>
  <c r="C30" s="1"/>
  <c r="B12"/>
  <c r="A12"/>
  <c r="G10"/>
  <c r="F10"/>
  <c r="E10"/>
  <c r="D10"/>
  <c r="B10"/>
  <c r="A10"/>
  <c r="G9"/>
  <c r="F9"/>
  <c r="E9"/>
  <c r="D9"/>
  <c r="B9"/>
  <c r="A9"/>
  <c r="G8"/>
  <c r="F8"/>
  <c r="E8"/>
  <c r="D8"/>
  <c r="C8"/>
  <c r="B8"/>
  <c r="A8"/>
  <c r="G7"/>
  <c r="F7"/>
  <c r="E7"/>
  <c r="D7"/>
  <c r="C7"/>
  <c r="B7"/>
  <c r="A7"/>
  <c r="G6"/>
  <c r="F6"/>
  <c r="E6"/>
  <c r="D6"/>
  <c r="C6"/>
  <c r="B6"/>
  <c r="A6"/>
  <c r="G5"/>
  <c r="F5"/>
  <c r="E5"/>
  <c r="D5"/>
  <c r="C5"/>
  <c r="B5"/>
  <c r="A5"/>
  <c r="D42"/>
  <c r="B42"/>
  <c r="F32"/>
  <c r="G31"/>
  <c r="C31"/>
  <c r="D30"/>
  <c r="B32"/>
  <c r="B30"/>
  <c r="B36"/>
  <c r="B43"/>
  <c r="B44"/>
  <c r="C36"/>
  <c r="C43" s="1"/>
  <c r="E42"/>
  <c r="C44" l="1"/>
  <c r="D36"/>
  <c r="E36"/>
  <c r="E44" s="1"/>
  <c r="F36"/>
  <c r="G36"/>
  <c r="G43" s="1"/>
  <c r="D44"/>
  <c r="D43"/>
  <c r="B31"/>
  <c r="F31"/>
  <c r="E32"/>
  <c r="E43"/>
  <c r="F44"/>
  <c r="F43"/>
  <c r="F30"/>
  <c r="G44" l="1"/>
</calcChain>
</file>

<file path=xl/sharedStrings.xml><?xml version="1.0" encoding="utf-8"?>
<sst xmlns="http://schemas.openxmlformats.org/spreadsheetml/2006/main" count="19" uniqueCount="19">
  <si>
    <t>Total</t>
  </si>
  <si>
    <t>San Pedro Sula</t>
  </si>
  <si>
    <t>Resto Urbano</t>
  </si>
  <si>
    <t>Urbano</t>
  </si>
  <si>
    <t>Total Rural</t>
  </si>
  <si>
    <t>Total Nacional</t>
  </si>
  <si>
    <t>Distrito Central</t>
  </si>
  <si>
    <t>Ocupados</t>
  </si>
  <si>
    <t>Tasa de Desempleo Abierta</t>
  </si>
  <si>
    <t>Tasa de Subempleo Visible</t>
  </si>
  <si>
    <t>Tasa de Subempleo Invisible</t>
  </si>
  <si>
    <t>Clasificación</t>
  </si>
  <si>
    <t>Tasa de Participación Total</t>
  </si>
  <si>
    <t>Tasa de Participación Masculina</t>
  </si>
  <si>
    <t>Tasa de Participación Femenina</t>
  </si>
  <si>
    <t>Cuadro Resumen de Indicadores, según características
principales de los hogares y la población
Septiembre 2010</t>
  </si>
  <si>
    <t>Fuente: Instituto Nacional de Estadística (INE). XL Encuesta Permanente de Hogares de Propósitos Múltiples, Septiembre 2010.</t>
  </si>
  <si>
    <t>Niños</t>
  </si>
  <si>
    <t>Niñas</t>
  </si>
</sst>
</file>

<file path=xl/styles.xml><?xml version="1.0" encoding="utf-8"?>
<styleSheet xmlns="http://schemas.openxmlformats.org/spreadsheetml/2006/main">
  <numFmts count="3">
    <numFmt numFmtId="164" formatCode="_(* #,##0.00_);_(* \(#,##0.00\);_(* &quot;-&quot;??_);_(@_)"/>
    <numFmt numFmtId="165" formatCode="_(* #,##0.0_);_(* \(#,##0.0\);_(* &quot;-&quot;??_);_(@_)"/>
    <numFmt numFmtId="166" formatCode="_(* #,##0_);_(* \(#,##0\);_(* &quot;-&quot;??_);_(@_)"/>
  </numFmts>
  <fonts count="6">
    <font>
      <sz val="10"/>
      <name val="Arial"/>
    </font>
    <font>
      <sz val="10"/>
      <name val="Arial"/>
    </font>
    <font>
      <sz val="8"/>
      <name val="Arial"/>
    </font>
    <font>
      <b/>
      <sz val="7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3" fontId="0" fillId="0" borderId="0" xfId="0" applyNumberFormat="1"/>
    <xf numFmtId="3" fontId="4" fillId="0" borderId="1" xfId="0" applyNumberFormat="1" applyFont="1" applyBorder="1" applyAlignment="1">
      <alignment horizontal="center" vertical="center" wrapText="1"/>
    </xf>
    <xf numFmtId="3" fontId="5" fillId="0" borderId="0" xfId="0" applyNumberFormat="1" applyFont="1"/>
    <xf numFmtId="3" fontId="5" fillId="0" borderId="0" xfId="0" applyNumberFormat="1" applyFont="1" applyAlignment="1">
      <alignment horizontal="left" indent="1"/>
    </xf>
    <xf numFmtId="165" fontId="5" fillId="0" borderId="0" xfId="1" applyNumberFormat="1" applyFont="1"/>
    <xf numFmtId="165" fontId="5" fillId="0" borderId="0" xfId="0" applyNumberFormat="1" applyFont="1"/>
    <xf numFmtId="164" fontId="5" fillId="0" borderId="0" xfId="1" applyFont="1"/>
    <xf numFmtId="0" fontId="0" fillId="0" borderId="2" xfId="0" applyBorder="1"/>
    <xf numFmtId="166" fontId="5" fillId="0" borderId="0" xfId="1" applyNumberFormat="1" applyFont="1"/>
    <xf numFmtId="166" fontId="5" fillId="0" borderId="0" xfId="0" applyNumberFormat="1" applyFont="1"/>
    <xf numFmtId="0" fontId="3" fillId="0" borderId="3" xfId="0" applyFont="1" applyBorder="1" applyAlignment="1">
      <alignment horizontal="left" inden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170288</xdr:colOff>
      <xdr:row>1</xdr:row>
      <xdr:rowOff>47626</xdr:rowOff>
    </xdr:from>
    <xdr:to>
      <xdr:col>7</xdr:col>
      <xdr:colOff>638176</xdr:colOff>
      <xdr:row>13</xdr:row>
      <xdr:rowOff>123826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0288" y="209551"/>
          <a:ext cx="5801888" cy="20193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inculos/1.%20Resume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8.%20Cuadros%20de%20Mercado%20Labora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sumen"/>
    </sheetNames>
    <sheetDataSet>
      <sheetData sheetId="0">
        <row r="5">
          <cell r="A5" t="str">
            <v>Total Viviendas</v>
          </cell>
          <cell r="C5">
            <v>1711305.1654863451</v>
          </cell>
          <cell r="E5">
            <v>883611.26619728131</v>
          </cell>
          <cell r="G5">
            <v>827693.8992888158</v>
          </cell>
          <cell r="I5">
            <v>228015.12506321885</v>
          </cell>
          <cell r="K5">
            <v>138573.01040198552</v>
          </cell>
          <cell r="M5">
            <v>461105.76382365404</v>
          </cell>
        </row>
        <row r="6">
          <cell r="A6" t="str">
            <v>Total Hogares</v>
          </cell>
          <cell r="C6">
            <v>1753675.4755196997</v>
          </cell>
          <cell r="E6">
            <v>902717.85429535096</v>
          </cell>
          <cell r="G6">
            <v>850957.62122408301</v>
          </cell>
          <cell r="I6">
            <v>238923.25604618157</v>
          </cell>
          <cell r="K6">
            <v>140713.19356263857</v>
          </cell>
          <cell r="M6">
            <v>471321.17161530512</v>
          </cell>
        </row>
        <row r="7">
          <cell r="A7" t="str">
            <v>Total</v>
          </cell>
          <cell r="C7">
            <v>8093876.9999943729</v>
          </cell>
          <cell r="E7">
            <v>4413265.9972951347</v>
          </cell>
          <cell r="G7">
            <v>3680611.0027048509</v>
          </cell>
          <cell r="I7">
            <v>1011172.0129475403</v>
          </cell>
          <cell r="K7">
            <v>599728.59201864887</v>
          </cell>
          <cell r="M7">
            <v>2069710.3977384132</v>
          </cell>
        </row>
        <row r="8">
          <cell r="A8" t="str">
            <v>Hombre</v>
          </cell>
          <cell r="C8">
            <v>3939101.0514287381</v>
          </cell>
          <cell r="E8">
            <v>2245024.1015236876</v>
          </cell>
          <cell r="G8">
            <v>1694076.9499046328</v>
          </cell>
          <cell r="I8">
            <v>455537.62485623668</v>
          </cell>
          <cell r="K8">
            <v>274975.04364101007</v>
          </cell>
          <cell r="M8">
            <v>963564.28140724264</v>
          </cell>
        </row>
        <row r="9">
          <cell r="A9" t="str">
            <v>Mujer</v>
          </cell>
          <cell r="C9">
            <v>4154775.9485719563</v>
          </cell>
          <cell r="E9">
            <v>2168241.8957713833</v>
          </cell>
          <cell r="G9">
            <v>1986534.0528001548</v>
          </cell>
          <cell r="I9">
            <v>555634.38809129479</v>
          </cell>
          <cell r="K9">
            <v>324753.54837763251</v>
          </cell>
          <cell r="M9">
            <v>1106146.1163310539</v>
          </cell>
        </row>
        <row r="10">
          <cell r="A10" t="str">
            <v>Personas por Hogar</v>
          </cell>
          <cell r="D10">
            <v>4.6152229301419414</v>
          </cell>
          <cell r="F10">
            <v>4.8885620716841647</v>
          </cell>
          <cell r="H10">
            <v>4.325257698979236</v>
          </cell>
          <cell r="J10">
            <v>4.2322042218949472</v>
          </cell>
          <cell r="L10">
            <v>4.2620636831163123</v>
          </cell>
          <cell r="N10">
            <v>4.3912951982301998</v>
          </cell>
        </row>
        <row r="11">
          <cell r="A11" t="str">
            <v>Poblacion edad de Trabajar</v>
          </cell>
          <cell r="C11">
            <v>6401785.5000205608</v>
          </cell>
          <cell r="E11">
            <v>3419449.6828416237</v>
          </cell>
          <cell r="G11">
            <v>2982335.8171820808</v>
          </cell>
          <cell r="I11">
            <v>837744.45949153136</v>
          </cell>
          <cell r="K11">
            <v>481202.47712146916</v>
          </cell>
          <cell r="M11">
            <v>1663388.8805684263</v>
          </cell>
        </row>
        <row r="12">
          <cell r="B12" t="str">
            <v>Hombre</v>
          </cell>
          <cell r="C12">
            <v>3073237.7703995155</v>
          </cell>
          <cell r="E12">
            <v>1732403.6497863014</v>
          </cell>
          <cell r="G12">
            <v>1340834.1206127997</v>
          </cell>
          <cell r="I12">
            <v>371627.12049912487</v>
          </cell>
          <cell r="K12">
            <v>217390.25931840666</v>
          </cell>
          <cell r="M12">
            <v>751816.74079520861</v>
          </cell>
        </row>
        <row r="13">
          <cell r="B13" t="str">
            <v>Mujer</v>
          </cell>
          <cell r="C13">
            <v>3328547.7296240907</v>
          </cell>
          <cell r="E13">
            <v>1687046.0330549045</v>
          </cell>
          <cell r="G13">
            <v>1641501.6965687708</v>
          </cell>
          <cell r="I13">
            <v>466117.33899240027</v>
          </cell>
          <cell r="K13">
            <v>263812.2178030737</v>
          </cell>
          <cell r="M13">
            <v>911572.1397731558</v>
          </cell>
        </row>
        <row r="14">
          <cell r="A14" t="str">
            <v>Poblacion en edad de 5 a 17 años</v>
          </cell>
          <cell r="C14">
            <v>2638421.4474248257</v>
          </cell>
          <cell r="E14">
            <v>1571968.5311002987</v>
          </cell>
          <cell r="G14">
            <v>1066452.9163241135</v>
          </cell>
          <cell r="I14">
            <v>264281.72828829469</v>
          </cell>
          <cell r="K14">
            <v>164055.04731479607</v>
          </cell>
          <cell r="M14">
            <v>638116.14072103449</v>
          </cell>
        </row>
        <row r="15">
          <cell r="B15" t="str">
            <v>Hombre</v>
          </cell>
          <cell r="C15">
            <v>1345222.7347314393</v>
          </cell>
          <cell r="E15">
            <v>825388.18183539878</v>
          </cell>
          <cell r="G15">
            <v>519834.55289594247</v>
          </cell>
          <cell r="I15">
            <v>124774.94343737236</v>
          </cell>
          <cell r="K15">
            <v>80649.492053955968</v>
          </cell>
          <cell r="M15">
            <v>314410.11740459892</v>
          </cell>
        </row>
        <row r="16">
          <cell r="B16" t="str">
            <v>Mujer</v>
          </cell>
          <cell r="C16">
            <v>1293198.7126930039</v>
          </cell>
          <cell r="E16">
            <v>746580.34926470823</v>
          </cell>
          <cell r="G16">
            <v>546618.36342821957</v>
          </cell>
          <cell r="I16">
            <v>139506.78485092201</v>
          </cell>
          <cell r="K16">
            <v>83405.555260839916</v>
          </cell>
          <cell r="M16">
            <v>323706.02331645193</v>
          </cell>
        </row>
        <row r="17">
          <cell r="A17" t="str">
            <v>Trabajo infantil</v>
          </cell>
          <cell r="C17">
            <v>412122.11975463794</v>
          </cell>
          <cell r="E17">
            <v>305951.76958759478</v>
          </cell>
          <cell r="G17">
            <v>106170.35016705332</v>
          </cell>
          <cell r="I17">
            <v>24842.388625715095</v>
          </cell>
          <cell r="K17">
            <v>14088.256057535244</v>
          </cell>
          <cell r="M17">
            <v>67239.7054838029</v>
          </cell>
        </row>
        <row r="18">
          <cell r="C18">
            <v>307300.872609713</v>
          </cell>
          <cell r="E18">
            <v>246579.00513958087</v>
          </cell>
          <cell r="G18">
            <v>60721.867470136647</v>
          </cell>
          <cell r="I18">
            <v>12198.340023958313</v>
          </cell>
          <cell r="K18">
            <v>8606.9236460789198</v>
          </cell>
          <cell r="M18">
            <v>39916.603800099387</v>
          </cell>
        </row>
        <row r="19">
          <cell r="C19">
            <v>104821.24714493527</v>
          </cell>
          <cell r="E19">
            <v>59372.76444801825</v>
          </cell>
          <cell r="G19">
            <v>45448.482696916632</v>
          </cell>
          <cell r="I19">
            <v>12644.048601756791</v>
          </cell>
          <cell r="K19">
            <v>5481.3324114563402</v>
          </cell>
          <cell r="M19">
            <v>27323.101683703455</v>
          </cell>
        </row>
        <row r="20">
          <cell r="A20" t="str">
            <v>Poblacion Economicamente Activa</v>
          </cell>
          <cell r="C20">
            <v>3466515.1564450446</v>
          </cell>
          <cell r="E20">
            <v>1839351.2711318417</v>
          </cell>
          <cell r="G20">
            <v>1627163.8853127866</v>
          </cell>
          <cell r="I20">
            <v>469237.29903698957</v>
          </cell>
          <cell r="K20">
            <v>271541.51238327235</v>
          </cell>
          <cell r="M20">
            <v>886385.07389237999</v>
          </cell>
        </row>
        <row r="21">
          <cell r="B21" t="str">
            <v>Hombre</v>
          </cell>
          <cell r="C21">
            <v>2191748.6782712997</v>
          </cell>
          <cell r="E21">
            <v>1303025.5109518594</v>
          </cell>
          <cell r="G21">
            <v>888723.16731909756</v>
          </cell>
          <cell r="I21">
            <v>245397.75959735957</v>
          </cell>
          <cell r="K21">
            <v>149782.02724339132</v>
          </cell>
          <cell r="M21">
            <v>493543.3804783941</v>
          </cell>
        </row>
        <row r="22">
          <cell r="B22" t="str">
            <v>Mujer</v>
          </cell>
          <cell r="C22">
            <v>1274766.4781734229</v>
          </cell>
          <cell r="E22">
            <v>536325.76017979183</v>
          </cell>
          <cell r="G22">
            <v>738440.71799356525</v>
          </cell>
          <cell r="I22">
            <v>223839.53943963311</v>
          </cell>
          <cell r="K22">
            <v>121759.48513987781</v>
          </cell>
          <cell r="M22">
            <v>392841.69341409439</v>
          </cell>
        </row>
        <row r="23">
          <cell r="A23" t="str">
            <v>Ingreso Percapita de los Hogares</v>
          </cell>
          <cell r="D23">
            <v>2394.7498961440788</v>
          </cell>
          <cell r="F23">
            <v>1493.5389938541912</v>
          </cell>
          <cell r="H23">
            <v>3356.0138923591012</v>
          </cell>
          <cell r="J23">
            <v>4329.0517720360294</v>
          </cell>
          <cell r="L23">
            <v>3830.5944018329005</v>
          </cell>
          <cell r="N23">
            <v>2725.7003620845362</v>
          </cell>
        </row>
        <row r="24">
          <cell r="A24" t="str">
            <v>Inactivos</v>
          </cell>
          <cell r="C24">
            <v>2935270.343578564</v>
          </cell>
          <cell r="E24">
            <v>1580098.4117093657</v>
          </cell>
          <cell r="G24">
            <v>1355171.9318687865</v>
          </cell>
          <cell r="I24">
            <v>368507.16045453574</v>
          </cell>
          <cell r="K24">
            <v>209660.96473820682</v>
          </cell>
          <cell r="M24">
            <v>777003.80667597463</v>
          </cell>
        </row>
        <row r="25">
          <cell r="A25" t="str">
            <v>Asalariados</v>
          </cell>
          <cell r="C25">
            <v>1461593.8016811539</v>
          </cell>
          <cell r="E25">
            <v>622305.4066211048</v>
          </cell>
          <cell r="G25">
            <v>839288.3950599056</v>
          </cell>
          <cell r="I25">
            <v>263577.9779022974</v>
          </cell>
          <cell r="K25">
            <v>154108.58456816434</v>
          </cell>
          <cell r="M25">
            <v>421601.83258947096</v>
          </cell>
        </row>
        <row r="26">
          <cell r="A26" t="str">
            <v>No Asalariados</v>
          </cell>
        </row>
        <row r="27">
          <cell r="A27" t="str">
            <v>Desocupados</v>
          </cell>
          <cell r="C27">
            <v>158812.59015384584</v>
          </cell>
          <cell r="E27">
            <v>46507.296817511669</v>
          </cell>
          <cell r="G27">
            <v>112305.29333633378</v>
          </cell>
          <cell r="I27">
            <v>41028.647503659682</v>
          </cell>
          <cell r="K27">
            <v>16798.128260951849</v>
          </cell>
          <cell r="M27">
            <v>54478.517571722587</v>
          </cell>
        </row>
        <row r="28">
          <cell r="C28">
            <v>374484.09313239215</v>
          </cell>
          <cell r="E28">
            <v>215592.38948482889</v>
          </cell>
          <cell r="G28">
            <v>158891.70364757432</v>
          </cell>
          <cell r="I28">
            <v>42741.1067762538</v>
          </cell>
          <cell r="K28">
            <v>22171.681664317734</v>
          </cell>
          <cell r="M28">
            <v>93978.91520700336</v>
          </cell>
        </row>
        <row r="29">
          <cell r="C29">
            <v>1090799.6267345501</v>
          </cell>
          <cell r="E29">
            <v>621511.57989496691</v>
          </cell>
          <cell r="G29">
            <v>469288.04683959275</v>
          </cell>
          <cell r="I29">
            <v>104624.22405164152</v>
          </cell>
          <cell r="K29">
            <v>67592.835073858019</v>
          </cell>
          <cell r="M29">
            <v>297070.98771408037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ortada"/>
      <sheetName val="C01"/>
      <sheetName val="C02"/>
      <sheetName val="C03"/>
      <sheetName val="C04"/>
      <sheetName val="C05"/>
      <sheetName val="C06"/>
      <sheetName val="C07"/>
      <sheetName val="C08"/>
      <sheetName val="C09"/>
      <sheetName val="C10"/>
    </sheetNames>
    <sheetDataSet>
      <sheetData sheetId="0"/>
      <sheetData sheetId="1"/>
      <sheetData sheetId="2"/>
      <sheetData sheetId="3">
        <row r="8">
          <cell r="L8">
            <v>1422436.5611546068</v>
          </cell>
          <cell r="N8">
            <v>423672.20345493901</v>
          </cell>
        </row>
        <row r="11">
          <cell r="L11">
            <v>558041.37639680039</v>
          </cell>
          <cell r="N11">
            <v>117528.82051966706</v>
          </cell>
        </row>
        <row r="12">
          <cell r="L12">
            <v>136269.53307533293</v>
          </cell>
          <cell r="N12">
            <v>28361.140555703056</v>
          </cell>
        </row>
        <row r="13">
          <cell r="L13">
            <v>88240.213623753691</v>
          </cell>
          <cell r="N13">
            <v>12394.58593039986</v>
          </cell>
        </row>
        <row r="14">
          <cell r="L14">
            <v>333531.62969771371</v>
          </cell>
          <cell r="N14">
            <v>76773.09403356415</v>
          </cell>
        </row>
        <row r="15">
          <cell r="L15">
            <v>864395.18475767574</v>
          </cell>
          <cell r="N15">
            <v>306143.38293528312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10"/>
  <dimension ref="A1"/>
  <sheetViews>
    <sheetView tabSelected="1" workbookViewId="0">
      <selection activeCell="H26" sqref="H26"/>
    </sheetView>
  </sheetViews>
  <sheetFormatPr baseColWidth="10" defaultRowHeight="12.75"/>
  <sheetData/>
  <phoneticPr fontId="0" type="noConversion"/>
  <printOptions horizontalCentered="1" verticalCentered="1"/>
  <pageMargins left="0.54" right="0" top="0" bottom="0" header="0" footer="0"/>
  <pageSetup paperSize="9" scale="96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6"/>
  <sheetViews>
    <sheetView topLeftCell="A2" workbookViewId="0">
      <selection activeCell="A5" sqref="A5:G11"/>
    </sheetView>
  </sheetViews>
  <sheetFormatPr baseColWidth="10" defaultRowHeight="12.75"/>
  <cols>
    <col min="1" max="1" width="29.7109375" customWidth="1"/>
    <col min="2" max="2" width="11.7109375" bestFit="1" customWidth="1"/>
    <col min="3" max="3" width="9.28515625" bestFit="1" customWidth="1"/>
    <col min="4" max="4" width="9" bestFit="1" customWidth="1"/>
    <col min="5" max="5" width="9.5703125" customWidth="1"/>
    <col min="6" max="6" width="8.7109375" customWidth="1"/>
    <col min="7" max="7" width="9" bestFit="1" customWidth="1"/>
  </cols>
  <sheetData>
    <row r="1" spans="1:7" ht="46.5" customHeight="1">
      <c r="A1" s="13" t="s">
        <v>15</v>
      </c>
      <c r="B1" s="13"/>
      <c r="C1" s="13"/>
      <c r="D1" s="13"/>
      <c r="E1" s="13"/>
      <c r="F1" s="13"/>
      <c r="G1" s="13"/>
    </row>
    <row r="2" spans="1:7">
      <c r="A2" s="12" t="s">
        <v>11</v>
      </c>
      <c r="B2" s="12" t="s">
        <v>5</v>
      </c>
      <c r="C2" s="12" t="s">
        <v>4</v>
      </c>
      <c r="D2" s="12" t="s">
        <v>3</v>
      </c>
      <c r="E2" s="12"/>
      <c r="F2" s="12"/>
      <c r="G2" s="12"/>
    </row>
    <row r="3" spans="1:7" ht="33.75">
      <c r="A3" s="12"/>
      <c r="B3" s="12"/>
      <c r="C3" s="12"/>
      <c r="D3" s="2" t="s">
        <v>0</v>
      </c>
      <c r="E3" s="2" t="s">
        <v>6</v>
      </c>
      <c r="F3" s="2" t="s">
        <v>1</v>
      </c>
      <c r="G3" s="2" t="s">
        <v>2</v>
      </c>
    </row>
    <row r="4" spans="1:7" ht="6" customHeight="1">
      <c r="A4" s="3"/>
      <c r="B4" s="3"/>
      <c r="C4" s="3"/>
      <c r="D4" s="3"/>
      <c r="E4" s="3"/>
      <c r="F4" s="3"/>
      <c r="G4" s="3"/>
    </row>
    <row r="5" spans="1:7">
      <c r="A5" s="3" t="str">
        <f>[1]Resumen!A5</f>
        <v>Total Viviendas</v>
      </c>
      <c r="B5" s="9">
        <f>[1]Resumen!C5</f>
        <v>1711305.1654863451</v>
      </c>
      <c r="C5" s="9">
        <f>[1]Resumen!E5</f>
        <v>883611.26619728131</v>
      </c>
      <c r="D5" s="9">
        <f>[1]Resumen!G5</f>
        <v>827693.8992888158</v>
      </c>
      <c r="E5" s="9">
        <f>[1]Resumen!I5</f>
        <v>228015.12506321885</v>
      </c>
      <c r="F5" s="9">
        <f>[1]Resumen!K5</f>
        <v>138573.01040198552</v>
      </c>
      <c r="G5" s="9">
        <f>[1]Resumen!M5</f>
        <v>461105.76382365404</v>
      </c>
    </row>
    <row r="6" spans="1:7">
      <c r="A6" s="3" t="str">
        <f>[1]Resumen!A6</f>
        <v>Total Hogares</v>
      </c>
      <c r="B6" s="9">
        <f>[1]Resumen!C6</f>
        <v>1753675.4755196997</v>
      </c>
      <c r="C6" s="9">
        <f>[1]Resumen!E6</f>
        <v>902717.85429535096</v>
      </c>
      <c r="D6" s="9">
        <f>[1]Resumen!G6</f>
        <v>850957.62122408301</v>
      </c>
      <c r="E6" s="9">
        <f>[1]Resumen!I6</f>
        <v>238923.25604618157</v>
      </c>
      <c r="F6" s="9">
        <f>[1]Resumen!K6</f>
        <v>140713.19356263857</v>
      </c>
      <c r="G6" s="9">
        <f>[1]Resumen!M6</f>
        <v>471321.17161530512</v>
      </c>
    </row>
    <row r="7" spans="1:7">
      <c r="A7" s="3" t="str">
        <f>"Poblacion "&amp;[1]Resumen!A7</f>
        <v>Poblacion Total</v>
      </c>
      <c r="B7" s="9">
        <f>[1]Resumen!C7</f>
        <v>8093876.9999943729</v>
      </c>
      <c r="C7" s="9">
        <f>[1]Resumen!E7</f>
        <v>4413265.9972951347</v>
      </c>
      <c r="D7" s="9">
        <f>[1]Resumen!G7</f>
        <v>3680611.0027048509</v>
      </c>
      <c r="E7" s="9">
        <f>[1]Resumen!I7</f>
        <v>1011172.0129475403</v>
      </c>
      <c r="F7" s="9">
        <f>[1]Resumen!K7</f>
        <v>599728.59201864887</v>
      </c>
      <c r="G7" s="9">
        <f>[1]Resumen!M7</f>
        <v>2069710.3977384132</v>
      </c>
    </row>
    <row r="8" spans="1:7">
      <c r="A8" s="4" t="str">
        <f>[1]Resumen!A8</f>
        <v>Hombre</v>
      </c>
      <c r="B8" s="9">
        <f>[1]Resumen!C8</f>
        <v>3939101.0514287381</v>
      </c>
      <c r="C8" s="9">
        <f>[1]Resumen!E8</f>
        <v>2245024.1015236876</v>
      </c>
      <c r="D8" s="9">
        <f>[1]Resumen!G8</f>
        <v>1694076.9499046328</v>
      </c>
      <c r="E8" s="9">
        <f>[1]Resumen!I8</f>
        <v>455537.62485623668</v>
      </c>
      <c r="F8" s="9">
        <f>[1]Resumen!K8</f>
        <v>274975.04364101007</v>
      </c>
      <c r="G8" s="9">
        <f>[1]Resumen!M8</f>
        <v>963564.28140724264</v>
      </c>
    </row>
    <row r="9" spans="1:7">
      <c r="A9" s="4" t="str">
        <f>[1]Resumen!A9</f>
        <v>Mujer</v>
      </c>
      <c r="B9" s="9">
        <f>[1]Resumen!C9</f>
        <v>4154775.9485719563</v>
      </c>
      <c r="C9" s="9">
        <f>[1]Resumen!E9</f>
        <v>2168241.8957713833</v>
      </c>
      <c r="D9" s="9">
        <f>[1]Resumen!G9</f>
        <v>1986534.0528001548</v>
      </c>
      <c r="E9" s="9">
        <f>[1]Resumen!I9</f>
        <v>555634.38809129479</v>
      </c>
      <c r="F9" s="9">
        <f>[1]Resumen!K9</f>
        <v>324753.54837763251</v>
      </c>
      <c r="G9" s="9">
        <f>[1]Resumen!M9</f>
        <v>1106146.1163310539</v>
      </c>
    </row>
    <row r="10" spans="1:7">
      <c r="A10" s="3" t="str">
        <f>[1]Resumen!A10</f>
        <v>Personas por Hogar</v>
      </c>
      <c r="B10" s="5">
        <f>[1]Resumen!D10</f>
        <v>4.6152229301419414</v>
      </c>
      <c r="C10" s="5">
        <f>[1]Resumen!F10</f>
        <v>4.8885620716841647</v>
      </c>
      <c r="D10" s="6">
        <f>[1]Resumen!H10</f>
        <v>4.325257698979236</v>
      </c>
      <c r="E10" s="6">
        <f>[1]Resumen!J10</f>
        <v>4.2322042218949472</v>
      </c>
      <c r="F10" s="6">
        <f>[1]Resumen!L10</f>
        <v>4.2620636831163123</v>
      </c>
      <c r="G10" s="6">
        <f>[1]Resumen!N10</f>
        <v>4.3912951982301998</v>
      </c>
    </row>
    <row r="11" spans="1:7">
      <c r="A11" s="3"/>
      <c r="B11" s="7"/>
      <c r="C11" s="7"/>
      <c r="D11" s="3"/>
      <c r="E11" s="3"/>
      <c r="F11" s="3"/>
      <c r="G11" s="3"/>
    </row>
    <row r="12" spans="1:7">
      <c r="A12" s="3" t="str">
        <f>[1]Resumen!A11</f>
        <v>Poblacion edad de Trabajar</v>
      </c>
      <c r="B12" s="10">
        <f>[1]Resumen!C11</f>
        <v>6401785.5000205608</v>
      </c>
      <c r="C12" s="10">
        <f>[1]Resumen!E11</f>
        <v>3419449.6828416237</v>
      </c>
      <c r="D12" s="10">
        <f>[1]Resumen!G11</f>
        <v>2982335.8171820808</v>
      </c>
      <c r="E12" s="10">
        <f>[1]Resumen!I11</f>
        <v>837744.45949153136</v>
      </c>
      <c r="F12" s="10">
        <f>[1]Resumen!K11</f>
        <v>481202.47712146916</v>
      </c>
      <c r="G12" s="10">
        <f>[1]Resumen!M11</f>
        <v>1663388.8805684263</v>
      </c>
    </row>
    <row r="13" spans="1:7">
      <c r="A13" s="4" t="str">
        <f>[1]Resumen!B12</f>
        <v>Hombre</v>
      </c>
      <c r="B13" s="10">
        <f>[1]Resumen!C12</f>
        <v>3073237.7703995155</v>
      </c>
      <c r="C13" s="10">
        <f>[1]Resumen!E12</f>
        <v>1732403.6497863014</v>
      </c>
      <c r="D13" s="10">
        <f>[1]Resumen!G12</f>
        <v>1340834.1206127997</v>
      </c>
      <c r="E13" s="10">
        <f>[1]Resumen!I12</f>
        <v>371627.12049912487</v>
      </c>
      <c r="F13" s="10">
        <f>[1]Resumen!K12</f>
        <v>217390.25931840666</v>
      </c>
      <c r="G13" s="10">
        <f>[1]Resumen!M12</f>
        <v>751816.74079520861</v>
      </c>
    </row>
    <row r="14" spans="1:7">
      <c r="A14" s="4" t="str">
        <f>[1]Resumen!B13</f>
        <v>Mujer</v>
      </c>
      <c r="B14" s="10">
        <f>[1]Resumen!C13</f>
        <v>3328547.7296240907</v>
      </c>
      <c r="C14" s="10">
        <f>[1]Resumen!E13</f>
        <v>1687046.0330549045</v>
      </c>
      <c r="D14" s="10">
        <f>[1]Resumen!G13</f>
        <v>1641501.6965687708</v>
      </c>
      <c r="E14" s="10">
        <f>[1]Resumen!I13</f>
        <v>466117.33899240027</v>
      </c>
      <c r="F14" s="10">
        <f>[1]Resumen!K13</f>
        <v>263812.2178030737</v>
      </c>
      <c r="G14" s="10">
        <f>[1]Resumen!M13</f>
        <v>911572.1397731558</v>
      </c>
    </row>
    <row r="15" spans="1:7">
      <c r="A15" s="4"/>
      <c r="B15" s="3"/>
      <c r="C15" s="3"/>
      <c r="D15" s="3"/>
      <c r="E15" s="3"/>
      <c r="F15" s="3"/>
      <c r="G15" s="3"/>
    </row>
    <row r="16" spans="1:7">
      <c r="A16" s="3" t="str">
        <f>[1]Resumen!A14</f>
        <v>Poblacion en edad de 5 a 17 años</v>
      </c>
      <c r="B16" s="10">
        <f>[1]Resumen!C14</f>
        <v>2638421.4474248257</v>
      </c>
      <c r="C16" s="10">
        <f>[1]Resumen!E14</f>
        <v>1571968.5311002987</v>
      </c>
      <c r="D16" s="10">
        <f>[1]Resumen!G14</f>
        <v>1066452.9163241135</v>
      </c>
      <c r="E16" s="10">
        <f>[1]Resumen!I14</f>
        <v>264281.72828829469</v>
      </c>
      <c r="F16" s="10">
        <f>[1]Resumen!K14</f>
        <v>164055.04731479607</v>
      </c>
      <c r="G16" s="10">
        <f>[1]Resumen!M14</f>
        <v>638116.14072103449</v>
      </c>
    </row>
    <row r="17" spans="1:7">
      <c r="A17" s="4" t="str">
        <f>[1]Resumen!B15</f>
        <v>Hombre</v>
      </c>
      <c r="B17" s="10">
        <f>[1]Resumen!C15</f>
        <v>1345222.7347314393</v>
      </c>
      <c r="C17" s="10">
        <f>[1]Resumen!E15</f>
        <v>825388.18183539878</v>
      </c>
      <c r="D17" s="10">
        <f>[1]Resumen!G15</f>
        <v>519834.55289594247</v>
      </c>
      <c r="E17" s="10">
        <f>[1]Resumen!I15</f>
        <v>124774.94343737236</v>
      </c>
      <c r="F17" s="10">
        <f>[1]Resumen!K15</f>
        <v>80649.492053955968</v>
      </c>
      <c r="G17" s="10">
        <f>[1]Resumen!M15</f>
        <v>314410.11740459892</v>
      </c>
    </row>
    <row r="18" spans="1:7">
      <c r="A18" s="4" t="str">
        <f>[1]Resumen!B16</f>
        <v>Mujer</v>
      </c>
      <c r="B18" s="10">
        <f>[1]Resumen!C16</f>
        <v>1293198.7126930039</v>
      </c>
      <c r="C18" s="10">
        <f>[1]Resumen!E16</f>
        <v>746580.34926470823</v>
      </c>
      <c r="D18" s="10">
        <f>[1]Resumen!G16</f>
        <v>546618.36342821957</v>
      </c>
      <c r="E18" s="10">
        <f>[1]Resumen!I16</f>
        <v>139506.78485092201</v>
      </c>
      <c r="F18" s="10">
        <f>[1]Resumen!K16</f>
        <v>83405.555260839916</v>
      </c>
      <c r="G18" s="10">
        <f>[1]Resumen!M16</f>
        <v>323706.02331645193</v>
      </c>
    </row>
    <row r="19" spans="1:7">
      <c r="A19" s="4"/>
      <c r="B19" s="10"/>
      <c r="C19" s="10"/>
      <c r="D19" s="10"/>
      <c r="E19" s="10"/>
      <c r="F19" s="10"/>
      <c r="G19" s="10"/>
    </row>
    <row r="20" spans="1:7">
      <c r="A20" s="3" t="str">
        <f>[1]Resumen!A17</f>
        <v>Trabajo infantil</v>
      </c>
      <c r="B20" s="10">
        <f>[1]Resumen!C17</f>
        <v>412122.11975463794</v>
      </c>
      <c r="C20" s="10">
        <f>[1]Resumen!E17</f>
        <v>305951.76958759478</v>
      </c>
      <c r="D20" s="10">
        <f>[1]Resumen!G17</f>
        <v>106170.35016705332</v>
      </c>
      <c r="E20" s="10">
        <f>[1]Resumen!I17</f>
        <v>24842.388625715095</v>
      </c>
      <c r="F20" s="10">
        <f>[1]Resumen!K17</f>
        <v>14088.256057535244</v>
      </c>
      <c r="G20" s="10">
        <f>[1]Resumen!M17</f>
        <v>67239.7054838029</v>
      </c>
    </row>
    <row r="21" spans="1:7">
      <c r="A21" s="4" t="s">
        <v>17</v>
      </c>
      <c r="B21" s="10">
        <f>[1]Resumen!C18</f>
        <v>307300.872609713</v>
      </c>
      <c r="C21" s="10">
        <f>[1]Resumen!E18</f>
        <v>246579.00513958087</v>
      </c>
      <c r="D21" s="10">
        <f>[1]Resumen!G18</f>
        <v>60721.867470136647</v>
      </c>
      <c r="E21" s="10">
        <f>[1]Resumen!I18</f>
        <v>12198.340023958313</v>
      </c>
      <c r="F21" s="10">
        <f>[1]Resumen!K18</f>
        <v>8606.9236460789198</v>
      </c>
      <c r="G21" s="10">
        <f>[1]Resumen!M18</f>
        <v>39916.603800099387</v>
      </c>
    </row>
    <row r="22" spans="1:7">
      <c r="A22" s="4" t="s">
        <v>18</v>
      </c>
      <c r="B22" s="10">
        <f>[1]Resumen!C19</f>
        <v>104821.24714493527</v>
      </c>
      <c r="C22" s="10">
        <f>[1]Resumen!E19</f>
        <v>59372.76444801825</v>
      </c>
      <c r="D22" s="10">
        <f>[1]Resumen!G19</f>
        <v>45448.482696916632</v>
      </c>
      <c r="E22" s="10">
        <f>[1]Resumen!I19</f>
        <v>12644.048601756791</v>
      </c>
      <c r="F22" s="10">
        <f>[1]Resumen!K19</f>
        <v>5481.3324114563402</v>
      </c>
      <c r="G22" s="10">
        <f>[1]Resumen!M19</f>
        <v>27323.101683703455</v>
      </c>
    </row>
    <row r="23" spans="1:7">
      <c r="A23" s="4"/>
      <c r="B23" s="10"/>
      <c r="C23" s="10"/>
      <c r="D23" s="10"/>
      <c r="E23" s="10"/>
      <c r="F23" s="10"/>
      <c r="G23" s="10"/>
    </row>
    <row r="24" spans="1:7">
      <c r="A24" s="3" t="str">
        <f>[1]Resumen!A20</f>
        <v>Poblacion Economicamente Activa</v>
      </c>
      <c r="B24" s="10">
        <f>[1]Resumen!C20</f>
        <v>3466515.1564450446</v>
      </c>
      <c r="C24" s="10">
        <f>[1]Resumen!E20</f>
        <v>1839351.2711318417</v>
      </c>
      <c r="D24" s="10">
        <f>[1]Resumen!G20</f>
        <v>1627163.8853127866</v>
      </c>
      <c r="E24" s="10">
        <f>[1]Resumen!I20</f>
        <v>469237.29903698957</v>
      </c>
      <c r="F24" s="10">
        <f>[1]Resumen!K20</f>
        <v>271541.51238327235</v>
      </c>
      <c r="G24" s="10">
        <f>[1]Resumen!M20</f>
        <v>886385.07389237999</v>
      </c>
    </row>
    <row r="25" spans="1:7">
      <c r="A25" s="4" t="str">
        <f>[1]Resumen!B21</f>
        <v>Hombre</v>
      </c>
      <c r="B25" s="10">
        <f>[1]Resumen!C21</f>
        <v>2191748.6782712997</v>
      </c>
      <c r="C25" s="10">
        <f>[1]Resumen!E21</f>
        <v>1303025.5109518594</v>
      </c>
      <c r="D25" s="10">
        <f>[1]Resumen!G21</f>
        <v>888723.16731909756</v>
      </c>
      <c r="E25" s="10">
        <f>[1]Resumen!I21</f>
        <v>245397.75959735957</v>
      </c>
      <c r="F25" s="10">
        <f>[1]Resumen!K21</f>
        <v>149782.02724339132</v>
      </c>
      <c r="G25" s="10">
        <f>[1]Resumen!M21</f>
        <v>493543.3804783941</v>
      </c>
    </row>
    <row r="26" spans="1:7">
      <c r="A26" s="4" t="str">
        <f>[1]Resumen!B22</f>
        <v>Mujer</v>
      </c>
      <c r="B26" s="10">
        <f>[1]Resumen!C22</f>
        <v>1274766.4781734229</v>
      </c>
      <c r="C26" s="10">
        <f>[1]Resumen!E22</f>
        <v>536325.76017979183</v>
      </c>
      <c r="D26" s="10">
        <f>[1]Resumen!G22</f>
        <v>738440.71799356525</v>
      </c>
      <c r="E26" s="10">
        <f>[1]Resumen!I22</f>
        <v>223839.53943963311</v>
      </c>
      <c r="F26" s="10">
        <f>[1]Resumen!K22</f>
        <v>121759.48513987781</v>
      </c>
      <c r="G26" s="10">
        <f>[1]Resumen!M22</f>
        <v>392841.69341409439</v>
      </c>
    </row>
    <row r="27" spans="1:7">
      <c r="A27" s="4"/>
      <c r="B27" s="3"/>
      <c r="C27" s="3"/>
      <c r="D27" s="3"/>
      <c r="E27" s="3"/>
      <c r="F27" s="3"/>
      <c r="G27" s="3"/>
    </row>
    <row r="28" spans="1:7">
      <c r="A28" s="3" t="str">
        <f>[1]Resumen!A23</f>
        <v>Ingreso Percapita de los Hogares</v>
      </c>
      <c r="B28" s="3">
        <f>[1]Resumen!D23</f>
        <v>2394.7498961440788</v>
      </c>
      <c r="C28" s="3">
        <f>[1]Resumen!F23</f>
        <v>1493.5389938541912</v>
      </c>
      <c r="D28" s="3">
        <f>[1]Resumen!H23</f>
        <v>3356.0138923591012</v>
      </c>
      <c r="E28" s="3">
        <f>[1]Resumen!J23</f>
        <v>4329.0517720360294</v>
      </c>
      <c r="F28" s="3">
        <f>[1]Resumen!L23</f>
        <v>3830.5944018329005</v>
      </c>
      <c r="G28" s="3">
        <f>[1]Resumen!N23</f>
        <v>2725.7003620845362</v>
      </c>
    </row>
    <row r="29" spans="1:7">
      <c r="A29" s="3"/>
      <c r="B29" s="3"/>
      <c r="C29" s="3"/>
      <c r="D29" s="3"/>
      <c r="E29" s="3"/>
      <c r="F29" s="3"/>
      <c r="G29" s="3"/>
    </row>
    <row r="30" spans="1:7">
      <c r="A30" s="3" t="s">
        <v>12</v>
      </c>
      <c r="B30" s="6">
        <f t="shared" ref="B30:G30" si="0">+B24/B12*100</f>
        <v>54.149192540642154</v>
      </c>
      <c r="C30" s="6">
        <f t="shared" si="0"/>
        <v>53.790856474990093</v>
      </c>
      <c r="D30" s="6">
        <f t="shared" si="0"/>
        <v>54.560049070873738</v>
      </c>
      <c r="E30" s="6">
        <f t="shared" si="0"/>
        <v>56.011984767024657</v>
      </c>
      <c r="F30" s="6">
        <f t="shared" si="0"/>
        <v>56.42978274085808</v>
      </c>
      <c r="G30" s="6">
        <f t="shared" si="0"/>
        <v>53.287904244585164</v>
      </c>
    </row>
    <row r="31" spans="1:7">
      <c r="A31" s="3" t="s">
        <v>13</v>
      </c>
      <c r="B31" s="6">
        <f t="shared" ref="B31:G32" si="1">+B25/B13*100</f>
        <v>71.317250470547748</v>
      </c>
      <c r="C31" s="6">
        <f t="shared" si="1"/>
        <v>75.21489065857098</v>
      </c>
      <c r="D31" s="6">
        <f t="shared" si="1"/>
        <v>66.281365730231087</v>
      </c>
      <c r="E31" s="6">
        <f t="shared" si="1"/>
        <v>66.033329125110896</v>
      </c>
      <c r="F31" s="6">
        <f t="shared" si="1"/>
        <v>68.900063743890627</v>
      </c>
      <c r="G31" s="6">
        <f t="shared" si="1"/>
        <v>65.646766518708461</v>
      </c>
    </row>
    <row r="32" spans="1:7">
      <c r="A32" s="3" t="s">
        <v>14</v>
      </c>
      <c r="B32" s="6">
        <f t="shared" si="1"/>
        <v>38.297978028916184</v>
      </c>
      <c r="C32" s="6">
        <f t="shared" si="1"/>
        <v>31.790819555090188</v>
      </c>
      <c r="D32" s="6">
        <f t="shared" si="1"/>
        <v>44.985681071005104</v>
      </c>
      <c r="E32" s="6">
        <f t="shared" si="1"/>
        <v>48.02214393558156</v>
      </c>
      <c r="F32" s="6">
        <f t="shared" si="1"/>
        <v>46.153846153845265</v>
      </c>
      <c r="G32" s="6">
        <f t="shared" si="1"/>
        <v>43.094964871551781</v>
      </c>
    </row>
    <row r="33" spans="1:10">
      <c r="A33" s="3"/>
      <c r="B33" s="3"/>
      <c r="C33" s="3"/>
      <c r="D33" s="3"/>
      <c r="E33" s="3"/>
      <c r="F33" s="3"/>
      <c r="G33" s="3"/>
    </row>
    <row r="34" spans="1:10">
      <c r="A34" s="3" t="str">
        <f>[1]Resumen!A24</f>
        <v>Inactivos</v>
      </c>
      <c r="B34" s="9">
        <f>[1]Resumen!C24</f>
        <v>2935270.343578564</v>
      </c>
      <c r="C34" s="9">
        <f>[1]Resumen!E24</f>
        <v>1580098.4117093657</v>
      </c>
      <c r="D34" s="9">
        <f>[1]Resumen!G24</f>
        <v>1355171.9318687865</v>
      </c>
      <c r="E34" s="9">
        <f>[1]Resumen!I24</f>
        <v>368507.16045453574</v>
      </c>
      <c r="F34" s="9">
        <f>[1]Resumen!K24</f>
        <v>209660.96473820682</v>
      </c>
      <c r="G34" s="9">
        <f>[1]Resumen!M24</f>
        <v>777003.80667597463</v>
      </c>
    </row>
    <row r="35" spans="1:10">
      <c r="A35" s="3"/>
      <c r="B35" s="9"/>
      <c r="C35" s="9"/>
      <c r="D35" s="9"/>
      <c r="E35" s="9"/>
      <c r="F35" s="9"/>
      <c r="G35" s="9"/>
    </row>
    <row r="36" spans="1:10">
      <c r="A36" s="3" t="s">
        <v>7</v>
      </c>
      <c r="B36" s="9">
        <f t="shared" ref="B36:G36" si="2">+B37+B38</f>
        <v>3307702.5662906999</v>
      </c>
      <c r="C36" s="9">
        <f t="shared" si="2"/>
        <v>1792843.9743140636</v>
      </c>
      <c r="D36" s="9">
        <f t="shared" si="2"/>
        <v>1514858.591976373</v>
      </c>
      <c r="E36" s="9">
        <f t="shared" si="2"/>
        <v>428208.65153333335</v>
      </c>
      <c r="F36" s="9">
        <f t="shared" si="2"/>
        <v>254743.38412231789</v>
      </c>
      <c r="G36" s="9">
        <f t="shared" si="2"/>
        <v>831906.55632074876</v>
      </c>
    </row>
    <row r="37" spans="1:10">
      <c r="A37" s="4" t="str">
        <f>[1]Resumen!A25</f>
        <v>Asalariados</v>
      </c>
      <c r="B37" s="9">
        <f>[1]Resumen!C25</f>
        <v>1461593.8016811539</v>
      </c>
      <c r="C37" s="9">
        <f>[1]Resumen!E25</f>
        <v>622305.4066211048</v>
      </c>
      <c r="D37" s="9">
        <f>[1]Resumen!G25</f>
        <v>839288.3950599056</v>
      </c>
      <c r="E37" s="9">
        <f>[1]Resumen!I25</f>
        <v>263577.9779022974</v>
      </c>
      <c r="F37" s="9">
        <f>[1]Resumen!K25</f>
        <v>154108.58456816434</v>
      </c>
      <c r="G37" s="9">
        <f>[1]Resumen!M25</f>
        <v>421601.83258947096</v>
      </c>
    </row>
    <row r="38" spans="1:10">
      <c r="A38" s="4" t="str">
        <f>[1]Resumen!A26</f>
        <v>No Asalariados</v>
      </c>
      <c r="B38" s="9">
        <f>+[2]C03!L8+[2]C03!N8</f>
        <v>1846108.7646095457</v>
      </c>
      <c r="C38" s="9">
        <f>+[2]C03!L15+[2]C03!N15</f>
        <v>1170538.5676929587</v>
      </c>
      <c r="D38" s="9">
        <f>+[2]C03!L11+[2]C03!N11</f>
        <v>675570.19691646751</v>
      </c>
      <c r="E38" s="9">
        <f>+[2]C03!L12+[2]C03!N12</f>
        <v>164630.67363103598</v>
      </c>
      <c r="F38" s="9">
        <f>+[2]C03!L13+[2]C03!N13</f>
        <v>100634.79955415355</v>
      </c>
      <c r="G38" s="9">
        <f>+[2]C03!L14+[2]C03!N14</f>
        <v>410304.72373127786</v>
      </c>
    </row>
    <row r="39" spans="1:10" ht="6" customHeight="1">
      <c r="A39" s="4"/>
      <c r="B39" s="9"/>
      <c r="C39" s="9"/>
      <c r="D39" s="9"/>
      <c r="E39" s="9"/>
      <c r="F39" s="9"/>
      <c r="G39" s="9"/>
    </row>
    <row r="40" spans="1:10">
      <c r="A40" s="3" t="str">
        <f>[1]Resumen!A27</f>
        <v>Desocupados</v>
      </c>
      <c r="B40" s="9">
        <f>[1]Resumen!C27</f>
        <v>158812.59015384584</v>
      </c>
      <c r="C40" s="9">
        <f>[1]Resumen!E27</f>
        <v>46507.296817511669</v>
      </c>
      <c r="D40" s="9">
        <f>[1]Resumen!G27</f>
        <v>112305.29333633378</v>
      </c>
      <c r="E40" s="9">
        <f>[1]Resumen!I27</f>
        <v>41028.647503659682</v>
      </c>
      <c r="F40" s="9">
        <f>[1]Resumen!K27</f>
        <v>16798.128260951849</v>
      </c>
      <c r="G40" s="9">
        <f>[1]Resumen!M27</f>
        <v>54478.517571722587</v>
      </c>
    </row>
    <row r="41" spans="1:10" ht="6" customHeight="1">
      <c r="A41" s="3"/>
      <c r="B41" s="3"/>
      <c r="C41" s="3"/>
      <c r="D41" s="3"/>
      <c r="E41" s="3"/>
      <c r="F41" s="3"/>
      <c r="G41" s="3"/>
    </row>
    <row r="42" spans="1:10">
      <c r="A42" s="3" t="s">
        <v>8</v>
      </c>
      <c r="B42" s="5">
        <f t="shared" ref="B42:G42" si="3">+B40/B24*100</f>
        <v>4.5813326348386774</v>
      </c>
      <c r="C42" s="5">
        <f t="shared" si="3"/>
        <v>2.5284619391321312</v>
      </c>
      <c r="D42" s="5">
        <f t="shared" si="3"/>
        <v>6.9019042488609283</v>
      </c>
      <c r="E42" s="5">
        <f t="shared" si="3"/>
        <v>8.7436884467330955</v>
      </c>
      <c r="F42" s="5">
        <f t="shared" si="3"/>
        <v>6.1862100249488989</v>
      </c>
      <c r="G42" s="5">
        <f t="shared" si="3"/>
        <v>6.1461456398956766</v>
      </c>
    </row>
    <row r="43" spans="1:10">
      <c r="A43" s="3" t="s">
        <v>9</v>
      </c>
      <c r="B43" s="5">
        <f>[1]Resumen!C28/B$36*100</f>
        <v>11.321577004801355</v>
      </c>
      <c r="C43" s="5">
        <f>[1]Resumen!E28/C$36*100</f>
        <v>12.025161841945216</v>
      </c>
      <c r="D43" s="5">
        <f>[1]Resumen!G28/D$36*100</f>
        <v>10.488880248569929</v>
      </c>
      <c r="E43" s="5">
        <f>[1]Resumen!I28/E$36*100</f>
        <v>9.9813739454366619</v>
      </c>
      <c r="F43" s="5">
        <f>[1]Resumen!K28/F$36*100</f>
        <v>8.7035358114233699</v>
      </c>
      <c r="G43" s="5">
        <f>[1]Resumen!M28/G$36*100</f>
        <v>11.296811461931666</v>
      </c>
      <c r="I43" s="1"/>
      <c r="J43" s="1"/>
    </row>
    <row r="44" spans="1:10">
      <c r="A44" s="3" t="s">
        <v>10</v>
      </c>
      <c r="B44" s="5">
        <f>[1]Resumen!C29/B$36*100</f>
        <v>32.977560856016957</v>
      </c>
      <c r="C44" s="5">
        <f>[1]Resumen!E29/C$36*100</f>
        <v>34.666239159643283</v>
      </c>
      <c r="D44" s="5">
        <f>[1]Resumen!G29/D$36*100</f>
        <v>30.979000239707666</v>
      </c>
      <c r="E44" s="5">
        <f>[1]Resumen!I29/E$36*100</f>
        <v>24.433000986085212</v>
      </c>
      <c r="F44" s="5">
        <f>[1]Resumen!K29/F$36*100</f>
        <v>26.533695980658941</v>
      </c>
      <c r="G44" s="5">
        <f>[1]Resumen!M29/G$36*100</f>
        <v>35.709658189007236</v>
      </c>
      <c r="I44" s="1"/>
      <c r="J44" s="1"/>
    </row>
    <row r="45" spans="1:10">
      <c r="A45" s="8"/>
      <c r="B45" s="8"/>
      <c r="C45" s="8"/>
      <c r="D45" s="8"/>
      <c r="E45" s="8"/>
      <c r="F45" s="8"/>
      <c r="G45" s="8"/>
    </row>
    <row r="46" spans="1:10">
      <c r="A46" s="11" t="s">
        <v>16</v>
      </c>
    </row>
  </sheetData>
  <mergeCells count="5">
    <mergeCell ref="D2:G2"/>
    <mergeCell ref="B2:B3"/>
    <mergeCell ref="C2:C3"/>
    <mergeCell ref="A2:A3"/>
    <mergeCell ref="A1:G1"/>
  </mergeCells>
  <phoneticPr fontId="2" type="noConversion"/>
  <printOptions horizontalCentered="1" verticalCentered="1"/>
  <pageMargins left="0.54" right="0" top="0" bottom="0" header="0" footer="0"/>
  <pageSetup paperSize="9" scale="86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Portada</vt:lpstr>
      <vt:lpstr>Resumen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Wilber</dc:creator>
  <cp:lastModifiedBy>Pablo Meraz</cp:lastModifiedBy>
  <cp:lastPrinted>2011-01-20T16:01:33Z</cp:lastPrinted>
  <dcterms:created xsi:type="dcterms:W3CDTF">2006-11-28T20:39:10Z</dcterms:created>
  <dcterms:modified xsi:type="dcterms:W3CDTF">2011-02-23T21:06:42Z</dcterms:modified>
</cp:coreProperties>
</file>