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4.xml" ContentType="application/vnd.openxmlformats-officedocument.spreadsheetml.externalLink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 defaultThemeVersion="124226"/>
  <bookViews>
    <workbookView xWindow="-15" yWindow="6015" windowWidth="19260" windowHeight="6060" tabRatio="893"/>
  </bookViews>
  <sheets>
    <sheet name="Portada" sheetId="16" r:id="rId1"/>
    <sheet name="Cuadro01" sheetId="15" r:id="rId2"/>
    <sheet name="Cuadro02" sheetId="8" r:id="rId3"/>
    <sheet name="Cuadro03" sheetId="17" r:id="rId4"/>
    <sheet name="Cuadro04" sheetId="13" r:id="rId5"/>
    <sheet name="indicadores" sheetId="19" r:id="rId6"/>
  </sheets>
  <externalReferences>
    <externalReference r:id="rId7"/>
    <externalReference r:id="rId8"/>
    <externalReference r:id="rId9"/>
    <externalReference r:id="rId10"/>
  </externalReferences>
  <calcPr calcId="124519"/>
</workbook>
</file>

<file path=xl/calcChain.xml><?xml version="1.0" encoding="utf-8"?>
<calcChain xmlns="http://schemas.openxmlformats.org/spreadsheetml/2006/main">
  <c r="L23" i="19"/>
  <c r="K23"/>
  <c r="J23"/>
  <c r="I23"/>
  <c r="H23"/>
  <c r="G23"/>
  <c r="F23"/>
  <c r="E23"/>
  <c r="D23"/>
  <c r="C23"/>
  <c r="B23"/>
  <c r="L22"/>
  <c r="K22"/>
  <c r="J22"/>
  <c r="I22"/>
  <c r="H22"/>
  <c r="G22"/>
  <c r="F22"/>
  <c r="E22"/>
  <c r="D22"/>
  <c r="C22"/>
  <c r="B22"/>
  <c r="L20"/>
  <c r="L21" s="1"/>
  <c r="K20"/>
  <c r="K21" s="1"/>
  <c r="J20"/>
  <c r="J21" s="1"/>
  <c r="I20"/>
  <c r="I21" s="1"/>
  <c r="H20"/>
  <c r="H21" s="1"/>
  <c r="G20"/>
  <c r="G21" s="1"/>
  <c r="F20"/>
  <c r="F21" s="1"/>
  <c r="E20"/>
  <c r="E21" s="1"/>
  <c r="D20"/>
  <c r="D21" s="1"/>
  <c r="C20"/>
  <c r="C21" s="1"/>
  <c r="B20"/>
  <c r="B21" s="1"/>
  <c r="L19"/>
  <c r="K19"/>
  <c r="J19"/>
  <c r="I19"/>
  <c r="H19"/>
  <c r="G19"/>
  <c r="F19"/>
  <c r="E19"/>
  <c r="D19"/>
  <c r="C19"/>
  <c r="B19"/>
  <c r="L16"/>
  <c r="K16"/>
  <c r="J16"/>
  <c r="I16"/>
  <c r="H16"/>
  <c r="G16"/>
  <c r="F16"/>
  <c r="E16"/>
  <c r="D16"/>
  <c r="C16"/>
  <c r="B16"/>
  <c r="L15"/>
  <c r="K15"/>
  <c r="J15"/>
  <c r="I15"/>
  <c r="H15"/>
  <c r="G15"/>
  <c r="F15"/>
  <c r="E15"/>
  <c r="D15"/>
  <c r="C15"/>
  <c r="B15"/>
  <c r="L13"/>
  <c r="L14" s="1"/>
  <c r="K13"/>
  <c r="K14" s="1"/>
  <c r="J13"/>
  <c r="J14" s="1"/>
  <c r="I13"/>
  <c r="I14" s="1"/>
  <c r="H13"/>
  <c r="H14" s="1"/>
  <c r="G13"/>
  <c r="G14" s="1"/>
  <c r="F13"/>
  <c r="F14" s="1"/>
  <c r="E13"/>
  <c r="E14" s="1"/>
  <c r="D13"/>
  <c r="D14" s="1"/>
  <c r="C13"/>
  <c r="C14" s="1"/>
  <c r="B13"/>
  <c r="B14" s="1"/>
  <c r="L12"/>
  <c r="K12"/>
  <c r="J12"/>
  <c r="I12"/>
  <c r="H12"/>
  <c r="G12"/>
  <c r="F12"/>
  <c r="E12"/>
  <c r="D12"/>
  <c r="C12"/>
  <c r="B12"/>
  <c r="L9"/>
  <c r="K9"/>
  <c r="J9"/>
  <c r="I9"/>
  <c r="H9"/>
  <c r="G9"/>
  <c r="F9"/>
  <c r="E9"/>
  <c r="D9"/>
  <c r="C9"/>
  <c r="B9"/>
  <c r="L8"/>
  <c r="K8"/>
  <c r="J8"/>
  <c r="I8"/>
  <c r="H8"/>
  <c r="G8"/>
  <c r="F8"/>
  <c r="E8"/>
  <c r="D8"/>
  <c r="C8"/>
  <c r="B8"/>
  <c r="L6"/>
  <c r="L7" s="1"/>
  <c r="K6"/>
  <c r="K7" s="1"/>
  <c r="J6"/>
  <c r="J7" s="1"/>
  <c r="I6"/>
  <c r="I7" s="1"/>
  <c r="H6"/>
  <c r="H7" s="1"/>
  <c r="G6"/>
  <c r="G7" s="1"/>
  <c r="F6"/>
  <c r="F7" s="1"/>
  <c r="E6"/>
  <c r="E7" s="1"/>
  <c r="D6"/>
  <c r="D7" s="1"/>
  <c r="C6"/>
  <c r="C7" s="1"/>
  <c r="B6"/>
  <c r="B7" s="1"/>
  <c r="L5"/>
  <c r="K5"/>
  <c r="J5"/>
  <c r="I5"/>
  <c r="H5"/>
  <c r="G5"/>
  <c r="F5"/>
  <c r="E5"/>
  <c r="D5"/>
  <c r="C5"/>
  <c r="B5"/>
  <c r="I18" i="17" l="1"/>
  <c r="J18"/>
  <c r="B39" l="1"/>
  <c r="G17"/>
  <c r="F17"/>
  <c r="D17"/>
  <c r="C17"/>
  <c r="B17"/>
  <c r="A17" i="15"/>
  <c r="A16" i="13" s="1"/>
  <c r="H11" i="8"/>
  <c r="I11"/>
  <c r="H15"/>
  <c r="I15"/>
  <c r="E14" i="13"/>
  <c r="C14"/>
  <c r="D14" s="1"/>
  <c r="B14"/>
  <c r="E13"/>
  <c r="C13"/>
  <c r="B13"/>
  <c r="E12"/>
  <c r="C12"/>
  <c r="C10" s="1"/>
  <c r="B12"/>
  <c r="E11"/>
  <c r="C11"/>
  <c r="B11"/>
  <c r="F15" i="8"/>
  <c r="E15"/>
  <c r="D15"/>
  <c r="C15"/>
  <c r="B15"/>
  <c r="F14"/>
  <c r="E14"/>
  <c r="D14"/>
  <c r="C14"/>
  <c r="B14"/>
  <c r="F13"/>
  <c r="E13"/>
  <c r="D13"/>
  <c r="C13"/>
  <c r="B13"/>
  <c r="F12"/>
  <c r="E12"/>
  <c r="D12"/>
  <c r="C12"/>
  <c r="B12"/>
  <c r="F15" i="15"/>
  <c r="E15"/>
  <c r="D15"/>
  <c r="C15"/>
  <c r="B15"/>
  <c r="F14"/>
  <c r="E14"/>
  <c r="D14"/>
  <c r="C14"/>
  <c r="B14"/>
  <c r="F13"/>
  <c r="E13"/>
  <c r="D13"/>
  <c r="C13"/>
  <c r="B13"/>
  <c r="F12"/>
  <c r="E12"/>
  <c r="D12"/>
  <c r="C12"/>
  <c r="B12"/>
  <c r="F14" i="13"/>
  <c r="F13"/>
  <c r="F12"/>
  <c r="F11"/>
  <c r="F32" i="8"/>
  <c r="D32"/>
  <c r="F30"/>
  <c r="D30"/>
  <c r="F32" i="15"/>
  <c r="D32"/>
  <c r="F30"/>
  <c r="D30"/>
  <c r="D31" i="8" l="1"/>
  <c r="D12" i="13"/>
  <c r="B11" i="15"/>
  <c r="B9" s="1"/>
  <c r="B18" i="17" s="1"/>
  <c r="F11" i="15"/>
  <c r="F9" s="1"/>
  <c r="G18" i="17" s="1"/>
  <c r="C30" i="15"/>
  <c r="E30"/>
  <c r="C31"/>
  <c r="C32"/>
  <c r="E32"/>
  <c r="E29" i="8"/>
  <c r="D11"/>
  <c r="D9" s="1"/>
  <c r="F11"/>
  <c r="C30"/>
  <c r="E30"/>
  <c r="E31"/>
  <c r="C32"/>
  <c r="E32"/>
  <c r="D11" i="13"/>
  <c r="E10"/>
  <c r="E8" s="1"/>
  <c r="D13"/>
  <c r="A17" i="8"/>
  <c r="A34" s="1"/>
  <c r="E11"/>
  <c r="E9" s="1"/>
  <c r="A34" i="15"/>
  <c r="A19" i="17"/>
  <c r="A40" s="1"/>
  <c r="F31" i="8"/>
  <c r="C29" i="15"/>
  <c r="E31"/>
  <c r="D29" i="8"/>
  <c r="F29" i="15"/>
  <c r="D31"/>
  <c r="D29"/>
  <c r="F31"/>
  <c r="C8" i="13"/>
  <c r="E11" i="15"/>
  <c r="E9" s="1"/>
  <c r="F18" i="17" s="1"/>
  <c r="E29" i="15"/>
  <c r="C11" i="8"/>
  <c r="C9" s="1"/>
  <c r="B11"/>
  <c r="B9" s="1"/>
  <c r="F29"/>
  <c r="B10" i="13"/>
  <c r="B8" s="1"/>
  <c r="D8" s="1"/>
  <c r="F9" i="8"/>
  <c r="C11" i="15"/>
  <c r="C9" s="1"/>
  <c r="C18" i="17" s="1"/>
  <c r="D11" i="15"/>
  <c r="D9" s="1"/>
  <c r="D18" i="17" s="1"/>
  <c r="C29" i="8"/>
  <c r="C31"/>
  <c r="E26" i="15"/>
  <c r="F39" i="17" s="1"/>
  <c r="C26" i="8" l="1"/>
  <c r="E28" i="15"/>
  <c r="E26" i="8"/>
  <c r="D26" i="15"/>
  <c r="D39" i="17" s="1"/>
  <c r="F26" i="15"/>
  <c r="G39" i="17" s="1"/>
  <c r="F8" i="13"/>
  <c r="D26" i="8"/>
  <c r="F26"/>
  <c r="C28" i="15"/>
  <c r="F28"/>
  <c r="C26"/>
  <c r="C39" i="17" s="1"/>
  <c r="F28" i="8"/>
  <c r="F10" i="13"/>
  <c r="D28" i="8"/>
  <c r="C28"/>
  <c r="E28"/>
  <c r="D10" i="13"/>
  <c r="D28" i="15"/>
</calcChain>
</file>

<file path=xl/sharedStrings.xml><?xml version="1.0" encoding="utf-8"?>
<sst xmlns="http://schemas.openxmlformats.org/spreadsheetml/2006/main" count="138" uniqueCount="57">
  <si>
    <t>Total</t>
  </si>
  <si>
    <t>Pobres</t>
  </si>
  <si>
    <t>No pobres</t>
  </si>
  <si>
    <t>Dominio</t>
  </si>
  <si>
    <t>Pobreza</t>
  </si>
  <si>
    <t>Relativa</t>
  </si>
  <si>
    <t>Extrema</t>
  </si>
  <si>
    <t>Total Nacional</t>
  </si>
  <si>
    <t>Urbano</t>
  </si>
  <si>
    <t>San Pedro Sula</t>
  </si>
  <si>
    <t>Rural</t>
  </si>
  <si>
    <t>Distrito Central</t>
  </si>
  <si>
    <t>(Valor Absoluto)</t>
  </si>
  <si>
    <t>(Porcentaje)</t>
  </si>
  <si>
    <t xml:space="preserve">Relativa </t>
  </si>
  <si>
    <t xml:space="preserve">Extrema </t>
  </si>
  <si>
    <t>%</t>
  </si>
  <si>
    <t>6. Canasta Básica: Además de los alimentos básicos, satisface necesidades básicas como ser vivienda, educación, salud, transporte etc.</t>
  </si>
  <si>
    <t>Cuadro 2.  Personas que viven en hogares por nivel de pobreza según dominio</t>
  </si>
  <si>
    <t>Hogares por nivel de pobreza según dominio</t>
  </si>
  <si>
    <t>Resto urbano</t>
  </si>
  <si>
    <t>1. Pobreza medida por el Método de la Línea de Pobreza, definida como el costo de la Canasta Básica.</t>
  </si>
  <si>
    <t>2. Pobres: Hogares cuyos ingresos percápita, se encuentran por debajo de la Línea de Pobreza.</t>
  </si>
  <si>
    <t>4. Pobreza extrema: Hogares que tienen un ingreso percápita inferior al costo de la Canasta Básica de Alimentos.</t>
  </si>
  <si>
    <t>5. Canasta Básica de Alimentos: Es la canasta de alimentos observada, ajustada para satisfacer  los requerimientos nutricionales necesarios para desarrollar  un nivel de actividad medio.</t>
  </si>
  <si>
    <t>Pobres 2/</t>
  </si>
  <si>
    <r>
      <t>Relativa</t>
    </r>
    <r>
      <rPr>
        <b/>
        <sz val="5"/>
        <rFont val="Arial"/>
        <family val="2"/>
      </rPr>
      <t xml:space="preserve"> 3/</t>
    </r>
  </si>
  <si>
    <t>Extrema 4/</t>
  </si>
  <si>
    <t>Tasa de cambio: 19.03 lempiras por un dólar Americano.</t>
  </si>
  <si>
    <t>Cuadro 4. Personas que viven en Hogares con ingreso
percapita, de un dolar o menos por dia.</t>
  </si>
  <si>
    <t>Vive con mas de 1 Dolar por dia</t>
  </si>
  <si>
    <t>Vive con 1 dolar o menos por dia</t>
  </si>
  <si>
    <t>No</t>
  </si>
  <si>
    <t>Resto Urbano</t>
  </si>
  <si>
    <t>Personas que viven en hogares por nivel de pobreza según dominio</t>
  </si>
  <si>
    <t>Cuadro 1.  Hogares por nivel de pobreza según dominio 1/</t>
  </si>
  <si>
    <t>3. Pobreza relativa: Hogares cuyo ingreso es menor que el costo de la Canasta Básica 6/  y mayor que el costo da la Canasta Básica de Alimentos 5/.</t>
  </si>
  <si>
    <t>Cuadro 3. Hogares por nivel de pobreza</t>
  </si>
  <si>
    <t>Período</t>
  </si>
  <si>
    <t>Número de Hogares</t>
  </si>
  <si>
    <r>
      <t>Canasta Básica (</t>
    </r>
    <r>
      <rPr>
        <b/>
        <u val="singleAccounting"/>
        <sz val="7"/>
        <rFont val="Arial"/>
        <family val="2"/>
      </rPr>
      <t>Lps/mes/hogar)</t>
    </r>
  </si>
  <si>
    <t>* Año 2000: Encuesta no realizada debido al cierre de la Dirección General de Estadística y Censo.</t>
  </si>
  <si>
    <t xml:space="preserve"> Hogares por nivel de pobreza </t>
  </si>
  <si>
    <t xml:space="preserve">                                                                        (Porcentaje)</t>
  </si>
  <si>
    <t>Costo canasta básica</t>
  </si>
  <si>
    <t>Alimentos          (Lps/mes/persona) 5/</t>
  </si>
  <si>
    <t>Básica         (Lps/mes/persona) 6/</t>
  </si>
  <si>
    <t xml:space="preserve"> Periodo 2001- 2011</t>
  </si>
  <si>
    <t xml:space="preserve"> Nota: Solo incluye los hogares que declaran ingreso</t>
  </si>
  <si>
    <t>Indicadores de Pobreza</t>
  </si>
  <si>
    <t>Indicador</t>
  </si>
  <si>
    <t>Hogares</t>
  </si>
  <si>
    <t xml:space="preserve">Incidencia </t>
  </si>
  <si>
    <t>Brecha</t>
  </si>
  <si>
    <t>Intensidad</t>
  </si>
  <si>
    <t>Severidad</t>
  </si>
  <si>
    <t>Fuente: Instituto Nacional de Estadística (INE). XLI Encuesta Permanente de Hogares de Propósitos Múltiples, Mayo 2011.</t>
  </si>
</sst>
</file>

<file path=xl/styles.xml><?xml version="1.0" encoding="utf-8"?>
<styleSheet xmlns="http://schemas.openxmlformats.org/spreadsheetml/2006/main">
  <numFmts count="12">
    <numFmt numFmtId="164" formatCode="_ * #,##0.00_ ;_ * \-#,##0.00_ ;_ * &quot;-&quot;??_ ;_ @_ "/>
    <numFmt numFmtId="165" formatCode="_-* #,##0_-;\-* #,##0_-;_-* &quot;-&quot;_-;_-@_-"/>
    <numFmt numFmtId="166" formatCode="_-* #,##0.00_-;\-* #,##0.00_-;_-* &quot;-&quot;??_-;_-@_-"/>
    <numFmt numFmtId="167" formatCode="&quot;L.&quot;\ #,##0_);\(&quot;L.&quot;\ #,##0\)"/>
    <numFmt numFmtId="168" formatCode="_-* #,##0.0_-;\-* #,##0.0_-;_-* &quot;-&quot;??_-;_-@_-"/>
    <numFmt numFmtId="169" formatCode="_-* #,##0.0_-;\-* #,##0.0_-;_-* &quot;-&quot;?_-;_-@_-"/>
    <numFmt numFmtId="170" formatCode="_-* #,##0_-;\-* #,##0_-;_-* &quot;-&quot;??_-;_-@_-"/>
    <numFmt numFmtId="171" formatCode="0.0"/>
    <numFmt numFmtId="172" formatCode="#,##0.0"/>
    <numFmt numFmtId="173" formatCode="_(* #,##0.0_);_(* \(#,##0.0\);_(* &quot;-&quot;??_);_(@_)"/>
    <numFmt numFmtId="174" formatCode="0.000"/>
    <numFmt numFmtId="175" formatCode="_ * #,##0.0_ ;_ * \-#,##0.0_ ;_ * &quot;-&quot;??_ ;_ @_ "/>
  </numFmts>
  <fonts count="22">
    <font>
      <sz val="10"/>
      <name val="Arial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b/>
      <u val="singleAccounting"/>
      <sz val="8"/>
      <name val="Arial"/>
      <family val="2"/>
    </font>
    <font>
      <sz val="7"/>
      <name val="Arial"/>
      <family val="2"/>
    </font>
    <font>
      <b/>
      <sz val="7"/>
      <name val="Arial"/>
      <family val="2"/>
    </font>
    <font>
      <sz val="7"/>
      <name val="Arial"/>
      <family val="2"/>
    </font>
    <font>
      <b/>
      <sz val="6"/>
      <name val="Arial"/>
      <family val="2"/>
    </font>
    <font>
      <sz val="6"/>
      <name val="Arial"/>
      <family val="2"/>
    </font>
    <font>
      <b/>
      <sz val="5"/>
      <name val="Arial"/>
      <family val="2"/>
    </font>
    <font>
      <sz val="6"/>
      <name val="Arial"/>
      <family val="2"/>
    </font>
    <font>
      <sz val="10"/>
      <name val="Arial"/>
      <family val="2"/>
    </font>
    <font>
      <sz val="10"/>
      <name val="Arial"/>
      <family val="2"/>
    </font>
    <font>
      <b/>
      <u val="singleAccounting"/>
      <sz val="7"/>
      <name val="Arial"/>
      <family val="2"/>
    </font>
    <font>
      <sz val="8"/>
      <color rgb="FFFF0000"/>
      <name val="Arial"/>
      <family val="2"/>
    </font>
    <font>
      <sz val="6"/>
      <color rgb="FFFF0000"/>
      <name val="Arial"/>
      <family val="2"/>
    </font>
    <font>
      <b/>
      <sz val="8"/>
      <color theme="1"/>
      <name val="Arial"/>
      <family val="2"/>
    </font>
    <font>
      <sz val="8"/>
      <color theme="1"/>
      <name val="Arial"/>
      <family val="2"/>
    </font>
    <font>
      <i/>
      <sz val="8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4">
    <xf numFmtId="0" fontId="0" fillId="0" borderId="0"/>
    <xf numFmtId="166" fontId="2" fillId="0" borderId="0" applyFont="0" applyFill="0" applyBorder="0" applyAlignment="0" applyProtection="0"/>
    <xf numFmtId="167" fontId="15" fillId="0" borderId="0" applyFont="0" applyFill="0" applyBorder="0" applyAlignment="0" applyProtection="0"/>
    <xf numFmtId="167" fontId="15" fillId="0" borderId="0" applyFont="0" applyFill="0" applyBorder="0" applyAlignment="0" applyProtection="0"/>
    <xf numFmtId="167" fontId="15" fillId="0" borderId="0" applyFont="0" applyFill="0" applyBorder="0" applyAlignment="0" applyProtection="0"/>
    <xf numFmtId="167" fontId="15" fillId="0" borderId="0" applyFont="0" applyFill="0" applyBorder="0" applyAlignment="0" applyProtection="0"/>
    <xf numFmtId="167" fontId="15" fillId="0" borderId="0" applyFont="0" applyFill="0" applyBorder="0" applyAlignment="0" applyProtection="0"/>
    <xf numFmtId="167" fontId="15" fillId="0" borderId="0" applyFont="0" applyFill="0" applyBorder="0" applyAlignment="0" applyProtection="0"/>
    <xf numFmtId="166" fontId="14" fillId="0" borderId="0" applyFont="0" applyFill="0" applyBorder="0" applyAlignment="0" applyProtection="0"/>
    <xf numFmtId="0" fontId="14" fillId="0" borderId="0"/>
    <xf numFmtId="0" fontId="3" fillId="0" borderId="0"/>
    <xf numFmtId="0" fontId="3" fillId="0" borderId="0"/>
    <xf numFmtId="0" fontId="1" fillId="0" borderId="0"/>
    <xf numFmtId="164" fontId="1" fillId="0" borderId="0" applyFont="0" applyFill="0" applyBorder="0" applyAlignment="0" applyProtection="0"/>
  </cellStyleXfs>
  <cellXfs count="144">
    <xf numFmtId="0" fontId="0" fillId="0" borderId="0" xfId="0"/>
    <xf numFmtId="168" fontId="3" fillId="0" borderId="0" xfId="1" applyNumberFormat="1" applyFont="1"/>
    <xf numFmtId="170" fontId="3" fillId="0" borderId="0" xfId="1" applyNumberFormat="1" applyFont="1"/>
    <xf numFmtId="0" fontId="5" fillId="0" borderId="0" xfId="10" applyFont="1" applyFill="1" applyBorder="1" applyAlignment="1">
      <alignment horizontal="center"/>
    </xf>
    <xf numFmtId="0" fontId="3" fillId="0" borderId="0" xfId="10"/>
    <xf numFmtId="165" fontId="6" fillId="0" borderId="0" xfId="10" applyNumberFormat="1" applyFont="1" applyBorder="1" applyAlignment="1">
      <alignment horizontal="center"/>
    </xf>
    <xf numFmtId="165" fontId="5" fillId="0" borderId="1" xfId="10" applyNumberFormat="1" applyFont="1" applyBorder="1" applyAlignment="1">
      <alignment horizontal="center"/>
    </xf>
    <xf numFmtId="172" fontId="5" fillId="0" borderId="0" xfId="10" applyNumberFormat="1" applyFont="1" applyBorder="1" applyAlignment="1">
      <alignment horizontal="center"/>
    </xf>
    <xf numFmtId="165" fontId="5" fillId="0" borderId="0" xfId="10" applyNumberFormat="1" applyFont="1" applyBorder="1" applyAlignment="1">
      <alignment horizontal="center"/>
    </xf>
    <xf numFmtId="0" fontId="4" fillId="0" borderId="0" xfId="10" applyFont="1" applyBorder="1"/>
    <xf numFmtId="165" fontId="4" fillId="0" borderId="0" xfId="10" applyNumberFormat="1" applyFont="1" applyBorder="1"/>
    <xf numFmtId="0" fontId="5" fillId="0" borderId="0" xfId="10" applyFont="1" applyBorder="1"/>
    <xf numFmtId="165" fontId="5" fillId="0" borderId="0" xfId="10" applyNumberFormat="1" applyFont="1" applyBorder="1"/>
    <xf numFmtId="0" fontId="3" fillId="0" borderId="0" xfId="10" applyBorder="1"/>
    <xf numFmtId="165" fontId="3" fillId="0" borderId="0" xfId="10" applyNumberFormat="1" applyBorder="1"/>
    <xf numFmtId="0" fontId="3" fillId="0" borderId="0" xfId="10" applyBorder="1" applyAlignment="1">
      <alignment horizontal="left" indent="2"/>
    </xf>
    <xf numFmtId="169" fontId="5" fillId="0" borderId="0" xfId="10" applyNumberFormat="1" applyFont="1" applyBorder="1"/>
    <xf numFmtId="171" fontId="3" fillId="0" borderId="0" xfId="10" applyNumberFormat="1" applyBorder="1"/>
    <xf numFmtId="169" fontId="3" fillId="0" borderId="0" xfId="10" applyNumberFormat="1" applyBorder="1"/>
    <xf numFmtId="170" fontId="3" fillId="0" borderId="0" xfId="1" applyNumberFormat="1" applyFont="1" applyBorder="1"/>
    <xf numFmtId="170" fontId="4" fillId="0" borderId="0" xfId="1" applyNumberFormat="1" applyFont="1" applyBorder="1"/>
    <xf numFmtId="0" fontId="7" fillId="0" borderId="0" xfId="10" applyFont="1" applyFill="1" applyBorder="1" applyAlignment="1"/>
    <xf numFmtId="0" fontId="7" fillId="0" borderId="0" xfId="10" applyFont="1" applyFill="1" applyBorder="1" applyAlignment="1">
      <alignment horizontal="left" indent="1"/>
    </xf>
    <xf numFmtId="166" fontId="3" fillId="0" borderId="0" xfId="10" applyNumberFormat="1"/>
    <xf numFmtId="168" fontId="3" fillId="0" borderId="0" xfId="1" applyNumberFormat="1" applyFont="1" applyBorder="1"/>
    <xf numFmtId="168" fontId="3" fillId="0" borderId="0" xfId="10" applyNumberFormat="1"/>
    <xf numFmtId="0" fontId="3" fillId="0" borderId="0" xfId="11"/>
    <xf numFmtId="0" fontId="8" fillId="0" borderId="0" xfId="10" applyFont="1" applyBorder="1" applyAlignment="1">
      <alignment horizontal="left" indent="1"/>
    </xf>
    <xf numFmtId="0" fontId="3" fillId="0" borderId="0" xfId="10" applyFont="1" applyBorder="1" applyAlignment="1">
      <alignment horizontal="left" indent="2"/>
    </xf>
    <xf numFmtId="0" fontId="5" fillId="0" borderId="1" xfId="10" applyFont="1" applyBorder="1" applyAlignment="1">
      <alignment horizontal="center"/>
    </xf>
    <xf numFmtId="165" fontId="5" fillId="0" borderId="2" xfId="10" applyNumberFormat="1" applyFont="1" applyBorder="1" applyAlignment="1">
      <alignment horizontal="center"/>
    </xf>
    <xf numFmtId="49" fontId="5" fillId="0" borderId="0" xfId="10" applyNumberFormat="1" applyFont="1" applyFill="1" applyBorder="1" applyAlignment="1">
      <alignment horizontal="center"/>
    </xf>
    <xf numFmtId="0" fontId="3" fillId="0" borderId="0" xfId="10" applyBorder="1" applyAlignment="1">
      <alignment vertical="center" wrapText="1"/>
    </xf>
    <xf numFmtId="0" fontId="3" fillId="0" borderId="1" xfId="10" applyBorder="1"/>
    <xf numFmtId="165" fontId="3" fillId="0" borderId="1" xfId="10" applyNumberFormat="1" applyBorder="1"/>
    <xf numFmtId="165" fontId="6" fillId="0" borderId="1" xfId="10" applyNumberFormat="1" applyFont="1" applyBorder="1" applyAlignment="1">
      <alignment horizontal="center"/>
    </xf>
    <xf numFmtId="0" fontId="3" fillId="0" borderId="2" xfId="10" applyBorder="1"/>
    <xf numFmtId="0" fontId="5" fillId="0" borderId="2" xfId="10" applyFont="1" applyBorder="1" applyAlignment="1">
      <alignment horizontal="center"/>
    </xf>
    <xf numFmtId="1" fontId="3" fillId="0" borderId="1" xfId="10" applyNumberFormat="1" applyBorder="1" applyAlignment="1">
      <alignment horizontal="center"/>
    </xf>
    <xf numFmtId="169" fontId="3" fillId="0" borderId="1" xfId="10" applyNumberFormat="1" applyBorder="1" applyAlignment="1">
      <alignment horizontal="right" vertical="justify" indent="2"/>
    </xf>
    <xf numFmtId="0" fontId="11" fillId="0" borderId="0" xfId="10" applyFont="1" applyFill="1" applyBorder="1" applyAlignment="1"/>
    <xf numFmtId="0" fontId="13" fillId="0" borderId="0" xfId="10" applyFont="1" applyAlignment="1">
      <alignment horizontal="left"/>
    </xf>
    <xf numFmtId="170" fontId="5" fillId="0" borderId="0" xfId="1" applyNumberFormat="1" applyFont="1" applyBorder="1"/>
    <xf numFmtId="166" fontId="3" fillId="0" borderId="1" xfId="10" applyNumberFormat="1" applyBorder="1"/>
    <xf numFmtId="0" fontId="9" fillId="0" borderId="0" xfId="10" applyFont="1" applyBorder="1" applyAlignment="1">
      <alignment horizontal="left"/>
    </xf>
    <xf numFmtId="165" fontId="5" fillId="0" borderId="1" xfId="10" applyNumberFormat="1" applyFont="1" applyBorder="1" applyAlignment="1"/>
    <xf numFmtId="49" fontId="5" fillId="0" borderId="1" xfId="10" applyNumberFormat="1" applyFont="1" applyFill="1" applyBorder="1" applyAlignment="1">
      <alignment horizontal="center"/>
    </xf>
    <xf numFmtId="0" fontId="3" fillId="0" borderId="0" xfId="10" applyBorder="1" applyAlignment="1">
      <alignment horizontal="left" indent="1"/>
    </xf>
    <xf numFmtId="0" fontId="4" fillId="0" borderId="0" xfId="0" applyFont="1"/>
    <xf numFmtId="0" fontId="5" fillId="0" borderId="0" xfId="10" applyFont="1" applyFill="1" applyBorder="1" applyAlignment="1">
      <alignment horizontal="left"/>
    </xf>
    <xf numFmtId="170" fontId="5" fillId="0" borderId="0" xfId="1" applyNumberFormat="1" applyFont="1"/>
    <xf numFmtId="170" fontId="4" fillId="0" borderId="0" xfId="1" applyNumberFormat="1" applyFont="1"/>
    <xf numFmtId="0" fontId="10" fillId="0" borderId="0" xfId="10" applyFont="1" applyBorder="1" applyAlignment="1">
      <alignment horizontal="left" indent="1"/>
    </xf>
    <xf numFmtId="0" fontId="13" fillId="0" borderId="0" xfId="10" applyFont="1"/>
    <xf numFmtId="166" fontId="3" fillId="0" borderId="0" xfId="10" applyNumberFormat="1" applyBorder="1"/>
    <xf numFmtId="0" fontId="9" fillId="0" borderId="0" xfId="10" applyFont="1"/>
    <xf numFmtId="168" fontId="5" fillId="0" borderId="0" xfId="1" applyNumberFormat="1" applyFont="1" applyBorder="1"/>
    <xf numFmtId="170" fontId="5" fillId="0" borderId="0" xfId="10" applyNumberFormat="1" applyFont="1" applyFill="1"/>
    <xf numFmtId="3" fontId="5" fillId="0" borderId="0" xfId="0" applyNumberFormat="1" applyFont="1" applyAlignment="1">
      <alignment horizontal="center" vertical="center" wrapText="1"/>
    </xf>
    <xf numFmtId="3" fontId="4" fillId="0" borderId="0" xfId="0" applyNumberFormat="1" applyFont="1"/>
    <xf numFmtId="3" fontId="5" fillId="0" borderId="3" xfId="0" applyNumberFormat="1" applyFont="1" applyBorder="1" applyAlignment="1">
      <alignment horizontal="center" vertical="center" wrapText="1"/>
    </xf>
    <xf numFmtId="3" fontId="5" fillId="0" borderId="0" xfId="0" applyNumberFormat="1" applyFont="1"/>
    <xf numFmtId="170" fontId="5" fillId="0" borderId="0" xfId="1" applyNumberFormat="1" applyFont="1" applyFill="1" applyBorder="1" applyAlignment="1">
      <alignment horizontal="right"/>
    </xf>
    <xf numFmtId="173" fontId="5" fillId="0" borderId="0" xfId="0" applyNumberFormat="1" applyFont="1"/>
    <xf numFmtId="173" fontId="5" fillId="0" borderId="0" xfId="1" applyNumberFormat="1" applyFont="1"/>
    <xf numFmtId="170" fontId="0" fillId="0" borderId="0" xfId="1" applyNumberFormat="1" applyFont="1" applyFill="1"/>
    <xf numFmtId="170" fontId="4" fillId="0" borderId="0" xfId="1" applyNumberFormat="1" applyFont="1" applyFill="1" applyBorder="1" applyAlignment="1">
      <alignment horizontal="right"/>
    </xf>
    <xf numFmtId="173" fontId="4" fillId="0" borderId="0" xfId="0" applyNumberFormat="1" applyFont="1"/>
    <xf numFmtId="173" fontId="4" fillId="0" borderId="0" xfId="1" applyNumberFormat="1" applyFont="1"/>
    <xf numFmtId="3" fontId="4" fillId="0" borderId="0" xfId="0" applyNumberFormat="1" applyFont="1" applyAlignment="1">
      <alignment horizontal="left" indent="1"/>
    </xf>
    <xf numFmtId="3" fontId="4" fillId="0" borderId="1" xfId="0" applyNumberFormat="1" applyFont="1" applyBorder="1"/>
    <xf numFmtId="0" fontId="4" fillId="0" borderId="0" xfId="10" applyFont="1" applyBorder="1" applyAlignment="1">
      <alignment horizontal="left" vertical="center"/>
    </xf>
    <xf numFmtId="0" fontId="4" fillId="0" borderId="0" xfId="10" applyFont="1"/>
    <xf numFmtId="0" fontId="8" fillId="0" borderId="0" xfId="10" applyFont="1" applyBorder="1" applyAlignment="1">
      <alignment horizontal="left"/>
    </xf>
    <xf numFmtId="0" fontId="5" fillId="0" borderId="0" xfId="10" applyFont="1" applyAlignment="1">
      <alignment horizontal="center"/>
    </xf>
    <xf numFmtId="0" fontId="5" fillId="0" borderId="0" xfId="10" applyFont="1" applyBorder="1" applyAlignment="1">
      <alignment horizontal="center"/>
    </xf>
    <xf numFmtId="0" fontId="14" fillId="0" borderId="0" xfId="9"/>
    <xf numFmtId="170" fontId="3" fillId="0" borderId="0" xfId="8" applyNumberFormat="1" applyFont="1" applyBorder="1"/>
    <xf numFmtId="0" fontId="8" fillId="0" borderId="0" xfId="10" applyFont="1"/>
    <xf numFmtId="169" fontId="3" fillId="0" borderId="0" xfId="8" applyNumberFormat="1" applyFont="1" applyBorder="1"/>
    <xf numFmtId="172" fontId="3" fillId="0" borderId="0" xfId="10" applyNumberFormat="1" applyFont="1" applyFill="1" applyBorder="1" applyAlignment="1">
      <alignment horizontal="center"/>
    </xf>
    <xf numFmtId="3" fontId="3" fillId="0" borderId="0" xfId="8" applyNumberFormat="1" applyFont="1"/>
    <xf numFmtId="3" fontId="3" fillId="0" borderId="0" xfId="10" applyNumberFormat="1"/>
    <xf numFmtId="165" fontId="6" fillId="0" borderId="2" xfId="10" applyNumberFormat="1" applyFont="1" applyBorder="1" applyAlignment="1">
      <alignment horizontal="center"/>
    </xf>
    <xf numFmtId="0" fontId="3" fillId="0" borderId="0" xfId="10" applyBorder="1" applyAlignment="1">
      <alignment horizontal="center" vertical="center" wrapText="1"/>
    </xf>
    <xf numFmtId="0" fontId="3" fillId="0" borderId="1" xfId="10" applyBorder="1" applyAlignment="1">
      <alignment horizontal="left" indent="2"/>
    </xf>
    <xf numFmtId="3" fontId="3" fillId="0" borderId="1" xfId="10" applyNumberFormat="1" applyBorder="1"/>
    <xf numFmtId="3" fontId="3" fillId="0" borderId="1" xfId="8" applyNumberFormat="1" applyFont="1" applyBorder="1"/>
    <xf numFmtId="170" fontId="3" fillId="0" borderId="0" xfId="8" applyNumberFormat="1" applyFont="1" applyBorder="1" applyAlignment="1">
      <alignment horizontal="justify" vertical="justify" indent="1"/>
    </xf>
    <xf numFmtId="171" fontId="3" fillId="0" borderId="0" xfId="10" applyNumberFormat="1" applyBorder="1" applyAlignment="1">
      <alignment horizontal="justify" vertical="justify" indent="1"/>
    </xf>
    <xf numFmtId="0" fontId="11" fillId="0" borderId="0" xfId="10" applyFont="1"/>
    <xf numFmtId="0" fontId="5" fillId="0" borderId="0" xfId="10" applyFont="1" applyAlignment="1">
      <alignment horizontal="left"/>
    </xf>
    <xf numFmtId="171" fontId="3" fillId="0" borderId="0" xfId="10" applyNumberFormat="1" applyBorder="1" applyAlignment="1">
      <alignment horizontal="center"/>
    </xf>
    <xf numFmtId="3" fontId="3" fillId="0" borderId="0" xfId="10" applyNumberFormat="1" applyAlignment="1">
      <alignment horizontal="center"/>
    </xf>
    <xf numFmtId="1" fontId="3" fillId="0" borderId="0" xfId="10" applyNumberFormat="1" applyBorder="1" applyAlignment="1">
      <alignment horizontal="center"/>
    </xf>
    <xf numFmtId="3" fontId="3" fillId="0" borderId="1" xfId="10" applyNumberFormat="1" applyBorder="1" applyAlignment="1">
      <alignment horizontal="center"/>
    </xf>
    <xf numFmtId="171" fontId="3" fillId="0" borderId="1" xfId="10" applyNumberFormat="1" applyBorder="1" applyAlignment="1">
      <alignment horizontal="center"/>
    </xf>
    <xf numFmtId="171" fontId="3" fillId="0" borderId="1" xfId="10" applyNumberFormat="1" applyBorder="1"/>
    <xf numFmtId="172" fontId="3" fillId="0" borderId="0" xfId="10" applyNumberFormat="1" applyBorder="1" applyAlignment="1">
      <alignment horizontal="center"/>
    </xf>
    <xf numFmtId="172" fontId="3" fillId="0" borderId="1" xfId="10" applyNumberFormat="1" applyBorder="1" applyAlignment="1">
      <alignment horizontal="center"/>
    </xf>
    <xf numFmtId="165" fontId="5" fillId="0" borderId="1" xfId="10" applyNumberFormat="1" applyFont="1" applyBorder="1" applyAlignment="1">
      <alignment horizontal="center" vertical="center" wrapText="1"/>
    </xf>
    <xf numFmtId="172" fontId="5" fillId="0" borderId="1" xfId="10" applyNumberFormat="1" applyFont="1" applyBorder="1" applyAlignment="1">
      <alignment horizontal="center" vertical="center" wrapText="1"/>
    </xf>
    <xf numFmtId="0" fontId="3" fillId="0" borderId="0" xfId="10" applyFont="1" applyBorder="1"/>
    <xf numFmtId="165" fontId="3" fillId="0" borderId="0" xfId="10" applyNumberFormat="1" applyFont="1" applyBorder="1"/>
    <xf numFmtId="172" fontId="3" fillId="0" borderId="1" xfId="10" applyNumberFormat="1" applyBorder="1"/>
    <xf numFmtId="165" fontId="5" fillId="0" borderId="3" xfId="10" applyNumberFormat="1" applyFont="1" applyBorder="1" applyAlignment="1">
      <alignment horizontal="center" vertical="center"/>
    </xf>
    <xf numFmtId="0" fontId="5" fillId="0" borderId="1" xfId="10" applyFont="1" applyBorder="1" applyAlignment="1">
      <alignment horizontal="center" vertical="center"/>
    </xf>
    <xf numFmtId="165" fontId="5" fillId="0" borderId="1" xfId="10" applyNumberFormat="1" applyFont="1" applyBorder="1" applyAlignment="1">
      <alignment horizontal="center" vertical="center"/>
    </xf>
    <xf numFmtId="0" fontId="17" fillId="0" borderId="0" xfId="10" applyFont="1"/>
    <xf numFmtId="3" fontId="3" fillId="0" borderId="0" xfId="8" applyNumberFormat="1" applyFont="1" applyBorder="1"/>
    <xf numFmtId="3" fontId="3" fillId="0" borderId="0" xfId="10" applyNumberFormat="1" applyBorder="1"/>
    <xf numFmtId="3" fontId="3" fillId="0" borderId="0" xfId="10" applyNumberFormat="1" applyBorder="1" applyAlignment="1">
      <alignment horizontal="center"/>
    </xf>
    <xf numFmtId="0" fontId="18" fillId="0" borderId="0" xfId="10" applyFont="1"/>
    <xf numFmtId="170" fontId="3" fillId="0" borderId="0" xfId="10" applyNumberFormat="1"/>
    <xf numFmtId="0" fontId="1" fillId="0" borderId="0" xfId="12"/>
    <xf numFmtId="175" fontId="0" fillId="0" borderId="0" xfId="13" applyNumberFormat="1" applyFont="1" applyAlignment="1">
      <alignment horizontal="center"/>
    </xf>
    <xf numFmtId="0" fontId="20" fillId="0" borderId="0" xfId="12" applyFont="1" applyBorder="1"/>
    <xf numFmtId="0" fontId="20" fillId="0" borderId="4" xfId="12" applyFont="1" applyBorder="1"/>
    <xf numFmtId="0" fontId="19" fillId="2" borderId="5" xfId="12" applyFont="1" applyFill="1" applyBorder="1" applyAlignment="1">
      <alignment horizontal="center"/>
    </xf>
    <xf numFmtId="0" fontId="19" fillId="2" borderId="5" xfId="12" applyFont="1" applyFill="1" applyBorder="1" applyAlignment="1">
      <alignment horizontal="center" vertical="center"/>
    </xf>
    <xf numFmtId="0" fontId="19" fillId="0" borderId="0" xfId="12" applyFont="1" applyBorder="1"/>
    <xf numFmtId="0" fontId="19" fillId="0" borderId="0" xfId="12" applyFont="1" applyBorder="1" applyAlignment="1">
      <alignment horizontal="left" indent="1"/>
    </xf>
    <xf numFmtId="3" fontId="19" fillId="0" borderId="0" xfId="12" applyNumberFormat="1" applyFont="1" applyBorder="1" applyAlignment="1">
      <alignment horizontal="right"/>
    </xf>
    <xf numFmtId="0" fontId="20" fillId="0" borderId="0" xfId="12" applyFont="1" applyBorder="1" applyAlignment="1">
      <alignment horizontal="left" indent="1"/>
    </xf>
    <xf numFmtId="174" fontId="20" fillId="0" borderId="0" xfId="12" applyNumberFormat="1" applyFont="1" applyBorder="1" applyAlignment="1">
      <alignment horizontal="right"/>
    </xf>
    <xf numFmtId="0" fontId="21" fillId="0" borderId="0" xfId="12" applyFont="1" applyBorder="1" applyAlignment="1">
      <alignment horizontal="left" indent="1"/>
    </xf>
    <xf numFmtId="174" fontId="21" fillId="0" borderId="0" xfId="12" applyNumberFormat="1" applyFont="1" applyBorder="1" applyAlignment="1">
      <alignment horizontal="right"/>
    </xf>
    <xf numFmtId="0" fontId="20" fillId="0" borderId="0" xfId="12" applyFont="1" applyBorder="1" applyAlignment="1">
      <alignment horizontal="right"/>
    </xf>
    <xf numFmtId="0" fontId="19" fillId="0" borderId="0" xfId="12" applyFont="1" applyBorder="1" applyAlignment="1">
      <alignment horizontal="right"/>
    </xf>
    <xf numFmtId="0" fontId="20" fillId="0" borderId="4" xfId="12" applyFont="1" applyBorder="1" applyAlignment="1">
      <alignment horizontal="left" indent="1"/>
    </xf>
    <xf numFmtId="165" fontId="5" fillId="0" borderId="3" xfId="10" applyNumberFormat="1" applyFont="1" applyBorder="1" applyAlignment="1">
      <alignment horizontal="center"/>
    </xf>
    <xf numFmtId="165" fontId="5" fillId="0" borderId="2" xfId="10" applyNumberFormat="1" applyFont="1" applyBorder="1" applyAlignment="1">
      <alignment horizontal="center" vertical="center" wrapText="1"/>
    </xf>
    <xf numFmtId="165" fontId="5" fillId="0" borderId="1" xfId="10" applyNumberFormat="1" applyFont="1" applyBorder="1" applyAlignment="1">
      <alignment horizontal="center" vertical="center" wrapText="1"/>
    </xf>
    <xf numFmtId="0" fontId="5" fillId="0" borderId="0" xfId="10" applyFont="1" applyFill="1" applyBorder="1" applyAlignment="1">
      <alignment horizontal="center"/>
    </xf>
    <xf numFmtId="0" fontId="5" fillId="0" borderId="2" xfId="10" applyFont="1" applyBorder="1" applyAlignment="1">
      <alignment horizontal="center" vertical="center" wrapText="1"/>
    </xf>
    <xf numFmtId="0" fontId="5" fillId="0" borderId="1" xfId="10" applyFont="1" applyBorder="1" applyAlignment="1">
      <alignment horizontal="center" vertical="center" wrapText="1"/>
    </xf>
    <xf numFmtId="49" fontId="5" fillId="0" borderId="0" xfId="10" applyNumberFormat="1" applyFont="1" applyFill="1" applyBorder="1" applyAlignment="1">
      <alignment horizontal="center"/>
    </xf>
    <xf numFmtId="0" fontId="3" fillId="0" borderId="1" xfId="10" applyBorder="1" applyAlignment="1">
      <alignment horizontal="center" vertical="center" wrapText="1"/>
    </xf>
    <xf numFmtId="165" fontId="6" fillId="0" borderId="2" xfId="10" applyNumberFormat="1" applyFont="1" applyBorder="1" applyAlignment="1">
      <alignment horizontal="center"/>
    </xf>
    <xf numFmtId="0" fontId="5" fillId="0" borderId="0" xfId="10" applyFont="1" applyBorder="1" applyAlignment="1">
      <alignment horizontal="center"/>
    </xf>
    <xf numFmtId="0" fontId="5" fillId="0" borderId="0" xfId="10" applyFont="1" applyAlignment="1">
      <alignment horizontal="center"/>
    </xf>
    <xf numFmtId="3" fontId="5" fillId="0" borderId="0" xfId="0" applyNumberFormat="1" applyFont="1" applyAlignment="1">
      <alignment horizontal="center" vertical="center" wrapText="1"/>
    </xf>
    <xf numFmtId="3" fontId="5" fillId="0" borderId="3" xfId="0" applyNumberFormat="1" applyFont="1" applyBorder="1" applyAlignment="1">
      <alignment horizontal="center" vertical="center" wrapText="1"/>
    </xf>
    <xf numFmtId="0" fontId="19" fillId="0" borderId="0" xfId="12" applyFont="1" applyBorder="1" applyAlignment="1">
      <alignment horizontal="center"/>
    </xf>
  </cellXfs>
  <cellStyles count="14">
    <cellStyle name="Millares" xfId="1" builtinId="3"/>
    <cellStyle name="Millares 2" xfId="2"/>
    <cellStyle name="Millares 3" xfId="3"/>
    <cellStyle name="Millares 4" xfId="4"/>
    <cellStyle name="Millares 5" xfId="5"/>
    <cellStyle name="Millares 6" xfId="6"/>
    <cellStyle name="Millares 7" xfId="7"/>
    <cellStyle name="Millares 8" xfId="8"/>
    <cellStyle name="Millares 9" xfId="13"/>
    <cellStyle name="Normal" xfId="0" builtinId="0"/>
    <cellStyle name="Normal 2" xfId="9"/>
    <cellStyle name="Normal 3" xfId="12"/>
    <cellStyle name="Normal_Calculo de la Pobreza" xfId="10"/>
    <cellStyle name="Normal_PP3 Calculo Final de Pobreza" xfId="1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2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externalLink" Target="externalLinks/externalLink4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3.xml"/><Relationship Id="rId14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</xdr:colOff>
      <xdr:row>0</xdr:row>
      <xdr:rowOff>0</xdr:rowOff>
    </xdr:from>
    <xdr:to>
      <xdr:col>9</xdr:col>
      <xdr:colOff>50833</xdr:colOff>
      <xdr:row>17</xdr:row>
      <xdr:rowOff>123825</xdr:rowOff>
    </xdr:to>
    <xdr:pic>
      <xdr:nvPicPr>
        <xdr:cNvPr id="102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" y="0"/>
          <a:ext cx="6223032" cy="255270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Vinculos/7.%20Pobreza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1.%20Cuadro%20Resumen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jdavila/Escritorio/Quemar/CD%20DIA%20ESTADISTICA/1.%20Hogares%20Mayo%202010/AutoPlay/Docs/Cuadros%20de%20Pobreza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wbanegas/Mis%20documentos/A&#209;O%202011/HOGARES/MAYO%202011/Publicacion/attachments_24_09_2010/publicacion%20rev%202%20290711/Publicacion/Copia%20de%20Indicadores%20de%20pobreza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Pobreza"/>
    </sheetNames>
    <sheetDataSet>
      <sheetData sheetId="0">
        <row r="7">
          <cell r="C7">
            <v>230215.21289147329</v>
          </cell>
          <cell r="D7">
            <v>1013429.3487530553</v>
          </cell>
          <cell r="E7">
            <v>120284.43366060294</v>
          </cell>
          <cell r="F7">
            <v>466346.79974279151</v>
          </cell>
          <cell r="G7">
            <v>109930.77923086885</v>
          </cell>
          <cell r="H7">
            <v>547082.54901025689</v>
          </cell>
          <cell r="I7">
            <v>66672.983470595122</v>
          </cell>
          <cell r="J7">
            <v>329496.51899461338</v>
          </cell>
          <cell r="K7">
            <v>43257.795760273402</v>
          </cell>
          <cell r="L7">
            <v>217586.03001564139</v>
          </cell>
        </row>
        <row r="8">
          <cell r="C8">
            <v>142569.46548499219</v>
          </cell>
          <cell r="D8">
            <v>594055.36551113648</v>
          </cell>
          <cell r="E8">
            <v>67924.348781668305</v>
          </cell>
          <cell r="F8">
            <v>248142.85542020487</v>
          </cell>
          <cell r="G8">
            <v>74645.116703324471</v>
          </cell>
          <cell r="H8">
            <v>345912.510090934</v>
          </cell>
          <cell r="I8">
            <v>40706.83129799406</v>
          </cell>
          <cell r="J8">
            <v>182034.06953680443</v>
          </cell>
          <cell r="K8">
            <v>33938.285405330796</v>
          </cell>
          <cell r="L8">
            <v>163878.44055413143</v>
          </cell>
        </row>
        <row r="9">
          <cell r="C9">
            <v>467479.90883920214</v>
          </cell>
          <cell r="D9">
            <v>2069607.0631262339</v>
          </cell>
          <cell r="E9">
            <v>160473.76777757416</v>
          </cell>
          <cell r="F9">
            <v>583360.87903842155</v>
          </cell>
          <cell r="G9">
            <v>307006.14106164291</v>
          </cell>
          <cell r="H9">
            <v>1486246.1840878769</v>
          </cell>
          <cell r="I9">
            <v>142290.5842141996</v>
          </cell>
          <cell r="J9">
            <v>672030.59742564347</v>
          </cell>
          <cell r="K9">
            <v>164715.55684744555</v>
          </cell>
          <cell r="L9">
            <v>814215.58666224277</v>
          </cell>
        </row>
        <row r="10">
          <cell r="C10">
            <v>878073.18708380929</v>
          </cell>
          <cell r="D10">
            <v>4450604.1324712243</v>
          </cell>
          <cell r="E10">
            <v>305489.89914627169</v>
          </cell>
          <cell r="F10">
            <v>1336454.8931097973</v>
          </cell>
          <cell r="G10">
            <v>572583.28793748026</v>
          </cell>
          <cell r="H10">
            <v>3114149.2393611507</v>
          </cell>
          <cell r="I10">
            <v>99008.526005979074</v>
          </cell>
          <cell r="J10">
            <v>499475.05055767106</v>
          </cell>
          <cell r="K10">
            <v>473574.76193149522</v>
          </cell>
          <cell r="L10">
            <v>2614674.1888034437</v>
          </cell>
        </row>
        <row r="18">
          <cell r="C18">
            <v>1013429.3487530553</v>
          </cell>
          <cell r="D18">
            <v>955016.53354178404</v>
          </cell>
          <cell r="E18">
            <v>58412.815211268673</v>
          </cell>
        </row>
        <row r="19">
          <cell r="C19">
            <v>594055.36551113648</v>
          </cell>
          <cell r="D19">
            <v>561375.2333423259</v>
          </cell>
          <cell r="E19">
            <v>32680.132168812055</v>
          </cell>
        </row>
        <row r="20">
          <cell r="C20">
            <v>2069607.0631262339</v>
          </cell>
          <cell r="D20">
            <v>1813689.7373495051</v>
          </cell>
          <cell r="E20">
            <v>255917.32577673916</v>
          </cell>
        </row>
        <row r="21">
          <cell r="C21">
            <v>4450604.1324712243</v>
          </cell>
          <cell r="D21">
            <v>3049905.8430369361</v>
          </cell>
          <cell r="E21">
            <v>1400698.2894340693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Portada"/>
      <sheetName val="Resumen"/>
    </sheetNames>
    <sheetDataSet>
      <sheetData sheetId="0"/>
      <sheetData sheetId="1">
        <row r="46">
          <cell r="A46" t="str">
            <v>Fuente: Instituto Nacional de Estadística (INE). XLI Encuesta Permanente de Hogares de Propósitos Múltiples, Mayo 2011.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>
  <externalBook xmlns:r="http://schemas.openxmlformats.org/officeDocument/2006/relationships" r:id="rId1">
    <sheetNames>
      <sheetName val="Portada"/>
      <sheetName val="Cuadro01"/>
      <sheetName val="Cuadro02"/>
      <sheetName val="Cuadro03"/>
      <sheetName val="Cuadro04"/>
      <sheetName val="Cuadro05"/>
    </sheetNames>
    <sheetDataSet>
      <sheetData sheetId="0"/>
      <sheetData sheetId="1">
        <row r="7">
          <cell r="B7">
            <v>1732600.4706999375</v>
          </cell>
          <cell r="C7">
            <v>693737.4173022171</v>
          </cell>
          <cell r="D7">
            <v>1038863.053397667</v>
          </cell>
          <cell r="E7">
            <v>362130.19876417465</v>
          </cell>
          <cell r="F7">
            <v>676732.85463348264</v>
          </cell>
        </row>
      </sheetData>
      <sheetData sheetId="2"/>
      <sheetData sheetId="3"/>
      <sheetData sheetId="4"/>
      <sheetData sheetId="5"/>
    </sheetDataSet>
  </externalBook>
</externalLink>
</file>

<file path=xl/externalLinks/externalLink4.xml><?xml version="1.0" encoding="utf-8"?>
<externalLink xmlns="http://schemas.openxmlformats.org/spreadsheetml/2006/main">
  <externalBook xmlns:r="http://schemas.openxmlformats.org/officeDocument/2006/relationships" r:id="rId1">
    <sheetNames>
      <sheetName val="Vinculos"/>
      <sheetName val="indicadores"/>
      <sheetName val="Veintiles de Ingreso"/>
    </sheetNames>
    <sheetDataSet>
      <sheetData sheetId="0">
        <row r="4">
          <cell r="E4">
            <v>1235165.543560029</v>
          </cell>
          <cell r="F4">
            <v>1312021.6279325155</v>
          </cell>
          <cell r="G4">
            <v>1357423.6372587814</v>
          </cell>
          <cell r="H4">
            <v>1396883.9982009546</v>
          </cell>
          <cell r="I4">
            <v>1459656.149748646</v>
          </cell>
          <cell r="J4">
            <v>1516226.9462964332</v>
          </cell>
          <cell r="K4">
            <v>1608123.7021330765</v>
          </cell>
          <cell r="L4">
            <v>1650934.3159860473</v>
          </cell>
          <cell r="M4">
            <v>1688103.7150808375</v>
          </cell>
          <cell r="N4">
            <v>1733503.0351365653</v>
          </cell>
          <cell r="O4">
            <v>1718337.7685831047</v>
          </cell>
        </row>
        <row r="5">
          <cell r="E5">
            <v>786528.67078962852</v>
          </cell>
          <cell r="F5">
            <v>849664.30935147265</v>
          </cell>
          <cell r="G5">
            <v>883026.39926893706</v>
          </cell>
          <cell r="H5">
            <v>903862.24845668848</v>
          </cell>
          <cell r="I5">
            <v>929150.75357683469</v>
          </cell>
          <cell r="J5">
            <v>908890.65322902077</v>
          </cell>
          <cell r="K5">
            <v>936721.46412492089</v>
          </cell>
          <cell r="L5">
            <v>976709.46652368293</v>
          </cell>
          <cell r="M5">
            <v>991762.04115681013</v>
          </cell>
          <cell r="N5">
            <v>1039765.6178345898</v>
          </cell>
          <cell r="O5">
            <v>1064165.3222038068</v>
          </cell>
        </row>
        <row r="6">
          <cell r="E6">
            <v>419097.35853211029</v>
          </cell>
          <cell r="F6">
            <v>458005.70020387892</v>
          </cell>
          <cell r="G6">
            <v>485192.29686541233</v>
          </cell>
          <cell r="H6">
            <v>500478.41768701898</v>
          </cell>
          <cell r="I6">
            <v>515213.98259623168</v>
          </cell>
          <cell r="J6">
            <v>481705.93009080715</v>
          </cell>
          <cell r="K6">
            <v>456132.60781944275</v>
          </cell>
          <cell r="L6">
            <v>457601.38660552329</v>
          </cell>
          <cell r="M6">
            <v>467885.98208729562</v>
          </cell>
          <cell r="N6">
            <v>510665.06285367021</v>
          </cell>
          <cell r="O6">
            <v>544810.74156294286</v>
          </cell>
        </row>
        <row r="7">
          <cell r="E7">
            <v>274863.54788460175</v>
          </cell>
          <cell r="F7">
            <v>302358.44885000627</v>
          </cell>
          <cell r="G7">
            <v>327235.18009585887</v>
          </cell>
          <cell r="H7">
            <v>342788.00742835354</v>
          </cell>
          <cell r="I7">
            <v>350498.21916705172</v>
          </cell>
          <cell r="J7">
            <v>320682.82975985453</v>
          </cell>
          <cell r="K7">
            <v>278627.59398538491</v>
          </cell>
          <cell r="L7">
            <v>275556.8406485779</v>
          </cell>
          <cell r="M7">
            <v>282457.82894336496</v>
          </cell>
          <cell r="N7">
            <v>314872.38644137385</v>
          </cell>
          <cell r="O7">
            <v>350479.04492502718</v>
          </cell>
        </row>
        <row r="8">
          <cell r="E8">
            <v>612397.88607392053</v>
          </cell>
          <cell r="F8">
            <v>646708.51343120157</v>
          </cell>
          <cell r="G8">
            <v>663881.33513687202</v>
          </cell>
          <cell r="H8">
            <v>679966.30522288743</v>
          </cell>
          <cell r="I8">
            <v>723706.28024054121</v>
          </cell>
          <cell r="J8">
            <v>743823.55019247078</v>
          </cell>
          <cell r="K8">
            <v>789231.57723245432</v>
          </cell>
          <cell r="L8">
            <v>817241.59887177753</v>
          </cell>
          <cell r="M8">
            <v>828383.31148908159</v>
          </cell>
          <cell r="N8">
            <v>848680.07146305847</v>
          </cell>
          <cell r="O8">
            <v>840264.58149946376</v>
          </cell>
        </row>
        <row r="9">
          <cell r="E9">
            <v>342356.90612184291</v>
          </cell>
          <cell r="F9">
            <v>375115.53803088295</v>
          </cell>
          <cell r="G9">
            <v>378627.76357686933</v>
          </cell>
          <cell r="H9">
            <v>388427.94707735756</v>
          </cell>
          <cell r="I9">
            <v>417868.9974989593</v>
          </cell>
          <cell r="J9">
            <v>393188.52913482027</v>
          </cell>
          <cell r="K9">
            <v>402746.15410957788</v>
          </cell>
          <cell r="L9">
            <v>450772.98030899005</v>
          </cell>
          <cell r="M9">
            <v>437724.4148244129</v>
          </cell>
          <cell r="N9">
            <v>461076.91628185159</v>
          </cell>
          <cell r="O9">
            <v>491582.03426624346</v>
          </cell>
        </row>
        <row r="10">
          <cell r="E10">
            <v>161102.57337213191</v>
          </cell>
          <cell r="F10">
            <v>182772.78531353484</v>
          </cell>
          <cell r="G10">
            <v>191363.22081833627</v>
          </cell>
          <cell r="H10">
            <v>194991.22616600574</v>
          </cell>
          <cell r="I10">
            <v>206349.32893795849</v>
          </cell>
          <cell r="J10">
            <v>181351.07050344607</v>
          </cell>
          <cell r="K10">
            <v>178753.3254469622</v>
          </cell>
          <cell r="L10">
            <v>199870.17470152237</v>
          </cell>
          <cell r="M10">
            <v>184397.22411134595</v>
          </cell>
          <cell r="N10">
            <v>208111.58949949557</v>
          </cell>
          <cell r="O10">
            <v>240682.85925262934</v>
          </cell>
        </row>
        <row r="11">
          <cell r="E11">
            <v>96702.117781839232</v>
          </cell>
          <cell r="F11">
            <v>112768.66286817011</v>
          </cell>
          <cell r="G11">
            <v>123044.82523597812</v>
          </cell>
          <cell r="H11">
            <v>126028.77650005162</v>
          </cell>
          <cell r="I11">
            <v>128636.2561467543</v>
          </cell>
          <cell r="J11">
            <v>108454.52848266617</v>
          </cell>
          <cell r="K11">
            <v>101477.82436072372</v>
          </cell>
          <cell r="L11">
            <v>115966.30582762744</v>
          </cell>
          <cell r="M11">
            <v>102377.35158455324</v>
          </cell>
          <cell r="N11">
            <v>121540.79114258196</v>
          </cell>
          <cell r="O11">
            <v>150320.76837993364</v>
          </cell>
        </row>
        <row r="12">
          <cell r="E12">
            <v>622767.6574861207</v>
          </cell>
          <cell r="F12">
            <v>665313.11450131366</v>
          </cell>
          <cell r="G12">
            <v>693542.30212177243</v>
          </cell>
          <cell r="H12">
            <v>716917.69297808059</v>
          </cell>
          <cell r="I12">
            <v>735949.86950811313</v>
          </cell>
          <cell r="J12">
            <v>772403.39610423532</v>
          </cell>
          <cell r="K12">
            <v>818892.12490032986</v>
          </cell>
          <cell r="L12">
            <v>833692.71711506858</v>
          </cell>
          <cell r="M12">
            <v>859720.40359120385</v>
          </cell>
          <cell r="N12">
            <v>884822.96367366391</v>
          </cell>
          <cell r="O12">
            <v>878073.18708380929</v>
          </cell>
        </row>
        <row r="13">
          <cell r="E13">
            <v>444171.76466779143</v>
          </cell>
          <cell r="F13">
            <v>474548.77132079704</v>
          </cell>
          <cell r="G13">
            <v>504398.63569202158</v>
          </cell>
          <cell r="H13">
            <v>515434.3013793258</v>
          </cell>
          <cell r="I13">
            <v>511281.75607783761</v>
          </cell>
          <cell r="J13">
            <v>515702.12409437803</v>
          </cell>
          <cell r="K13">
            <v>533975.31001513405</v>
          </cell>
          <cell r="L13">
            <v>525936.48621467617</v>
          </cell>
          <cell r="M13">
            <v>554037.62633260153</v>
          </cell>
          <cell r="N13">
            <v>578688.70155264367</v>
          </cell>
          <cell r="O13">
            <v>572583.28793748026</v>
          </cell>
        </row>
        <row r="14">
          <cell r="E14">
            <v>257994.78515998213</v>
          </cell>
          <cell r="F14">
            <v>275232.91489045462</v>
          </cell>
          <cell r="G14">
            <v>293829.07604705339</v>
          </cell>
          <cell r="H14">
            <v>305487.191521011</v>
          </cell>
          <cell r="I14">
            <v>308864.65365824831</v>
          </cell>
          <cell r="J14">
            <v>300354.85958745709</v>
          </cell>
          <cell r="K14">
            <v>277379.28237237944</v>
          </cell>
          <cell r="L14">
            <v>257731.21190399534</v>
          </cell>
          <cell r="M14">
            <v>283488.75797604379</v>
          </cell>
          <cell r="N14">
            <v>302553.4733541311</v>
          </cell>
          <cell r="O14">
            <v>304127.88231027231</v>
          </cell>
        </row>
        <row r="15">
          <cell r="E15">
            <v>178161.43010276443</v>
          </cell>
          <cell r="F15">
            <v>189589.7859819096</v>
          </cell>
          <cell r="G15">
            <v>204190.35485986929</v>
          </cell>
          <cell r="H15">
            <v>216759.23092830155</v>
          </cell>
          <cell r="I15">
            <v>221861.96302027965</v>
          </cell>
          <cell r="J15">
            <v>212228.30127725372</v>
          </cell>
          <cell r="K15">
            <v>177149.76962460019</v>
          </cell>
          <cell r="L15">
            <v>159590.53482094663</v>
          </cell>
          <cell r="M15">
            <v>180080.4773588703</v>
          </cell>
          <cell r="N15">
            <v>193331.59529876479</v>
          </cell>
          <cell r="O15">
            <v>200158.27654506668</v>
          </cell>
        </row>
      </sheetData>
      <sheetData sheetId="1"/>
      <sheetData sheetId="2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Hoja1"/>
  <dimension ref="A1"/>
  <sheetViews>
    <sheetView tabSelected="1" workbookViewId="0">
      <selection activeCell="J26" sqref="J26"/>
    </sheetView>
  </sheetViews>
  <sheetFormatPr baseColWidth="10" defaultColWidth="10.28515625" defaultRowHeight="11.25"/>
  <cols>
    <col min="1" max="16384" width="10.28515625" style="26"/>
  </cols>
  <sheetData/>
  <phoneticPr fontId="3" type="noConversion"/>
  <printOptions horizontalCentered="1" verticalCentered="1"/>
  <pageMargins left="0.54" right="0" top="0" bottom="0" header="0" footer="0"/>
  <pageSetup paperSize="9" scale="96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Hoja2"/>
  <dimension ref="A3:M48"/>
  <sheetViews>
    <sheetView workbookViewId="0">
      <selection activeCell="I33" sqref="I33"/>
    </sheetView>
  </sheetViews>
  <sheetFormatPr baseColWidth="10" defaultColWidth="10.28515625" defaultRowHeight="11.25"/>
  <cols>
    <col min="1" max="1" width="17.7109375" style="4" customWidth="1"/>
    <col min="2" max="2" width="10.7109375" style="4" customWidth="1"/>
    <col min="3" max="3" width="10.42578125" style="4" customWidth="1"/>
    <col min="4" max="6" width="10.7109375" style="4" customWidth="1"/>
    <col min="7" max="7" width="1.5703125" style="4" customWidth="1"/>
    <col min="8" max="8" width="19.85546875" style="4" customWidth="1"/>
    <col min="9" max="9" width="22.28515625" style="4" customWidth="1"/>
    <col min="10" max="10" width="10.7109375" style="4" customWidth="1"/>
    <col min="11" max="12" width="10.42578125" style="4" bestFit="1" customWidth="1"/>
    <col min="13" max="13" width="11.140625" style="4" bestFit="1" customWidth="1"/>
    <col min="14" max="16384" width="10.28515625" style="4"/>
  </cols>
  <sheetData>
    <row r="3" spans="1:10">
      <c r="A3" s="133" t="s">
        <v>35</v>
      </c>
      <c r="B3" s="133"/>
      <c r="C3" s="133"/>
      <c r="D3" s="133"/>
      <c r="E3" s="133"/>
      <c r="F3" s="133"/>
      <c r="G3" s="133"/>
      <c r="H3" s="3"/>
      <c r="I3" s="3"/>
      <c r="J3" s="3"/>
    </row>
    <row r="4" spans="1:10">
      <c r="A4" s="133" t="s">
        <v>12</v>
      </c>
      <c r="B4" s="133"/>
      <c r="C4" s="133"/>
      <c r="D4" s="133"/>
      <c r="E4" s="133"/>
      <c r="F4" s="133"/>
      <c r="G4" s="133"/>
      <c r="H4" s="3"/>
      <c r="I4" s="3"/>
      <c r="J4" s="3"/>
    </row>
    <row r="5" spans="1:10">
      <c r="A5" s="136"/>
      <c r="B5" s="136"/>
      <c r="C5" s="136"/>
      <c r="D5" s="136"/>
      <c r="E5" s="136"/>
      <c r="F5" s="136"/>
      <c r="G5" s="31"/>
      <c r="H5" s="3"/>
      <c r="I5" s="3"/>
      <c r="J5" s="3"/>
    </row>
    <row r="6" spans="1:10" ht="13.5" customHeight="1">
      <c r="A6" s="134" t="s">
        <v>3</v>
      </c>
      <c r="B6" s="131" t="s">
        <v>0</v>
      </c>
      <c r="C6" s="131" t="s">
        <v>2</v>
      </c>
      <c r="D6" s="130" t="s">
        <v>25</v>
      </c>
      <c r="E6" s="130"/>
      <c r="F6" s="130"/>
      <c r="G6" s="30"/>
      <c r="H6" s="130" t="s">
        <v>44</v>
      </c>
      <c r="I6" s="130"/>
      <c r="J6" s="5"/>
    </row>
    <row r="7" spans="1:10" ht="22.5" customHeight="1">
      <c r="A7" s="135"/>
      <c r="B7" s="132"/>
      <c r="C7" s="132"/>
      <c r="D7" s="106" t="s">
        <v>0</v>
      </c>
      <c r="E7" s="107" t="s">
        <v>26</v>
      </c>
      <c r="F7" s="107" t="s">
        <v>27</v>
      </c>
      <c r="G7" s="35"/>
      <c r="H7" s="101" t="s">
        <v>45</v>
      </c>
      <c r="I7" s="100" t="s">
        <v>46</v>
      </c>
      <c r="J7" s="5"/>
    </row>
    <row r="8" spans="1:10">
      <c r="A8" s="32"/>
      <c r="B8" s="10"/>
      <c r="C8" s="9"/>
      <c r="D8" s="10"/>
      <c r="E8" s="9"/>
      <c r="F8" s="10"/>
      <c r="G8" s="8"/>
      <c r="H8" s="102"/>
      <c r="I8" s="103"/>
      <c r="J8" s="7"/>
    </row>
    <row r="9" spans="1:10">
      <c r="A9" s="11" t="s">
        <v>7</v>
      </c>
      <c r="B9" s="50">
        <f>+B11+B15</f>
        <v>1718337.7742994768</v>
      </c>
      <c r="C9" s="50">
        <f>+C11+C15</f>
        <v>654172.44936611713</v>
      </c>
      <c r="D9" s="50">
        <f>+D11+D15</f>
        <v>1064165.3249333166</v>
      </c>
      <c r="E9" s="50">
        <f>+E11+E15</f>
        <v>348678.92498876783</v>
      </c>
      <c r="F9" s="50">
        <f>+F11+F15</f>
        <v>715486.399944545</v>
      </c>
      <c r="G9" s="10"/>
      <c r="H9" s="50"/>
      <c r="I9" s="50"/>
      <c r="J9" s="9"/>
    </row>
    <row r="10" spans="1:10">
      <c r="A10" s="13"/>
      <c r="B10" s="57"/>
      <c r="C10" s="57"/>
      <c r="D10" s="57"/>
      <c r="E10" s="57"/>
      <c r="F10" s="57"/>
      <c r="G10" s="12"/>
      <c r="H10" s="50"/>
      <c r="I10" s="50"/>
      <c r="J10" s="13"/>
    </row>
    <row r="11" spans="1:10">
      <c r="A11" s="47" t="s">
        <v>8</v>
      </c>
      <c r="B11" s="51">
        <f>+B12+B13+B14</f>
        <v>840264.58721566759</v>
      </c>
      <c r="C11" s="51">
        <f>+C12+C13+C14</f>
        <v>348682.55021984538</v>
      </c>
      <c r="D11" s="51">
        <f>+D12+D13+D14</f>
        <v>491582.03699583624</v>
      </c>
      <c r="E11" s="51">
        <f>+E12+E13+E14</f>
        <v>249670.39898278879</v>
      </c>
      <c r="F11" s="51">
        <f>+F12+F13+F14</f>
        <v>241911.63801304976</v>
      </c>
      <c r="G11" s="14"/>
      <c r="H11" s="1">
        <v>1362.54</v>
      </c>
      <c r="I11" s="1">
        <v>2725.08</v>
      </c>
      <c r="J11" s="13"/>
    </row>
    <row r="12" spans="1:10">
      <c r="A12" s="28" t="s">
        <v>11</v>
      </c>
      <c r="B12" s="51">
        <f>[1]Pobreza!C7</f>
        <v>230215.21289147329</v>
      </c>
      <c r="C12" s="51">
        <f>[1]Pobreza!E7</f>
        <v>120284.43366060294</v>
      </c>
      <c r="D12" s="51">
        <f>[1]Pobreza!G7</f>
        <v>109930.77923086885</v>
      </c>
      <c r="E12" s="51">
        <f>[1]Pobreza!I7</f>
        <v>66672.983470595122</v>
      </c>
      <c r="F12" s="51">
        <f>[1]Pobreza!K7</f>
        <v>43257.795760273402</v>
      </c>
      <c r="G12" s="14"/>
      <c r="H12" s="1"/>
      <c r="I12" s="1"/>
      <c r="J12" s="13"/>
    </row>
    <row r="13" spans="1:10">
      <c r="A13" s="15" t="s">
        <v>9</v>
      </c>
      <c r="B13" s="51">
        <f>[1]Pobreza!C8</f>
        <v>142569.46548499219</v>
      </c>
      <c r="C13" s="51">
        <f>[1]Pobreza!E8</f>
        <v>67924.348781668305</v>
      </c>
      <c r="D13" s="51">
        <f>[1]Pobreza!G8</f>
        <v>74645.116703324471</v>
      </c>
      <c r="E13" s="51">
        <f>[1]Pobreza!I8</f>
        <v>40706.83129799406</v>
      </c>
      <c r="F13" s="51">
        <f>[1]Pobreza!K8</f>
        <v>33938.285405330796</v>
      </c>
      <c r="G13" s="14"/>
      <c r="H13" s="1"/>
      <c r="I13" s="1"/>
    </row>
    <row r="14" spans="1:10">
      <c r="A14" s="28" t="s">
        <v>20</v>
      </c>
      <c r="B14" s="51">
        <f>[1]Pobreza!C9</f>
        <v>467479.90883920214</v>
      </c>
      <c r="C14" s="51">
        <f>[1]Pobreza!E9</f>
        <v>160473.76777757416</v>
      </c>
      <c r="D14" s="51">
        <f>[1]Pobreza!G9</f>
        <v>307006.14106164291</v>
      </c>
      <c r="E14" s="51">
        <f>[1]Pobreza!I9</f>
        <v>142290.5842141996</v>
      </c>
      <c r="F14" s="51">
        <f>[1]Pobreza!K9</f>
        <v>164715.55684744555</v>
      </c>
      <c r="G14" s="14"/>
      <c r="H14" s="1"/>
      <c r="I14" s="1"/>
    </row>
    <row r="15" spans="1:10">
      <c r="A15" s="47" t="s">
        <v>10</v>
      </c>
      <c r="B15" s="51">
        <f>[1]Pobreza!C10</f>
        <v>878073.18708380929</v>
      </c>
      <c r="C15" s="51">
        <f>[1]Pobreza!E10</f>
        <v>305489.89914627169</v>
      </c>
      <c r="D15" s="51">
        <f>[1]Pobreza!G10</f>
        <v>572583.28793748026</v>
      </c>
      <c r="E15" s="51">
        <f>[1]Pobreza!I10</f>
        <v>99008.526005979074</v>
      </c>
      <c r="F15" s="51">
        <f>[1]Pobreza!K10</f>
        <v>473574.76193149522</v>
      </c>
      <c r="G15" s="14"/>
      <c r="H15" s="1">
        <v>1082.8800000000001</v>
      </c>
      <c r="I15" s="1">
        <v>1445.64</v>
      </c>
    </row>
    <row r="16" spans="1:10">
      <c r="A16" s="33"/>
      <c r="B16" s="33"/>
      <c r="C16" s="33"/>
      <c r="D16" s="33"/>
      <c r="E16" s="33"/>
      <c r="F16" s="33"/>
      <c r="G16" s="34"/>
      <c r="H16" s="33"/>
      <c r="I16" s="104"/>
    </row>
    <row r="17" spans="1:13">
      <c r="A17" s="73" t="str">
        <f>[2]Resumen!A46</f>
        <v>Fuente: Instituto Nacional de Estadística (INE). XLI Encuesta Permanente de Hogares de Propósitos Múltiples, Mayo 2011.</v>
      </c>
      <c r="B17" s="13"/>
      <c r="C17" s="13"/>
      <c r="D17" s="13"/>
      <c r="E17" s="13"/>
      <c r="F17" s="13"/>
      <c r="G17" s="14"/>
    </row>
    <row r="18" spans="1:13">
      <c r="A18" s="13"/>
      <c r="B18" s="13"/>
      <c r="C18" s="13"/>
      <c r="D18" s="13"/>
      <c r="E18" s="13"/>
      <c r="F18" s="13"/>
      <c r="G18" s="14"/>
    </row>
    <row r="19" spans="1:13">
      <c r="A19" s="13"/>
      <c r="B19" s="13"/>
      <c r="C19" s="13"/>
      <c r="D19" s="13"/>
      <c r="E19" s="13"/>
      <c r="F19" s="13"/>
      <c r="G19" s="14"/>
    </row>
    <row r="20" spans="1:13">
      <c r="A20" s="133" t="s">
        <v>19</v>
      </c>
      <c r="B20" s="133"/>
      <c r="C20" s="133"/>
      <c r="D20" s="133"/>
      <c r="E20" s="133"/>
      <c r="F20" s="133"/>
      <c r="G20" s="49"/>
    </row>
    <row r="21" spans="1:13" ht="12.75" customHeight="1">
      <c r="A21" s="133" t="s">
        <v>13</v>
      </c>
      <c r="B21" s="133"/>
      <c r="C21" s="133"/>
      <c r="D21" s="133"/>
      <c r="E21" s="133"/>
      <c r="F21" s="133"/>
      <c r="G21" s="3"/>
    </row>
    <row r="23" spans="1:13">
      <c r="A23" s="134" t="s">
        <v>3</v>
      </c>
      <c r="B23" s="131" t="s">
        <v>0</v>
      </c>
      <c r="C23" s="131" t="s">
        <v>2</v>
      </c>
      <c r="D23" s="130" t="s">
        <v>1</v>
      </c>
      <c r="E23" s="130"/>
      <c r="F23" s="130"/>
    </row>
    <row r="24" spans="1:13">
      <c r="A24" s="135"/>
      <c r="B24" s="132"/>
      <c r="C24" s="132"/>
      <c r="D24" s="29" t="s">
        <v>0</v>
      </c>
      <c r="E24" s="6" t="s">
        <v>5</v>
      </c>
      <c r="F24" s="6" t="s">
        <v>6</v>
      </c>
    </row>
    <row r="25" spans="1:13">
      <c r="A25" s="36"/>
      <c r="B25" s="30"/>
      <c r="C25" s="30"/>
      <c r="D25" s="37"/>
      <c r="E25" s="30"/>
      <c r="F25" s="30"/>
    </row>
    <row r="26" spans="1:13">
      <c r="A26" s="11" t="s">
        <v>7</v>
      </c>
      <c r="B26" s="42">
        <v>99.999999999974861</v>
      </c>
      <c r="C26" s="56">
        <f>+C9/$B9*100</f>
        <v>38.070073250458968</v>
      </c>
      <c r="D26" s="56">
        <f>+D9/$B9*100</f>
        <v>61.929926749538524</v>
      </c>
      <c r="E26" s="56">
        <f>+E9/$B9*100</f>
        <v>20.291640572873717</v>
      </c>
      <c r="F26" s="56">
        <f>+F9/$B9*100</f>
        <v>41.638286176664593</v>
      </c>
      <c r="G26" s="16"/>
    </row>
    <row r="27" spans="1:13">
      <c r="A27" s="13"/>
      <c r="B27" s="19"/>
      <c r="C27" s="24"/>
      <c r="D27" s="24"/>
      <c r="E27" s="24"/>
      <c r="F27" s="24"/>
      <c r="G27" s="18"/>
    </row>
    <row r="28" spans="1:13">
      <c r="A28" s="47" t="s">
        <v>8</v>
      </c>
      <c r="B28" s="20">
        <v>99.999999999986784</v>
      </c>
      <c r="C28" s="24">
        <f t="shared" ref="C28:F32" si="0">+C11/$B11*100</f>
        <v>41.496756560365469</v>
      </c>
      <c r="D28" s="24">
        <f t="shared" si="0"/>
        <v>58.503243439636201</v>
      </c>
      <c r="E28" s="24">
        <f t="shared" si="0"/>
        <v>29.713307305988707</v>
      </c>
      <c r="F28" s="24">
        <f t="shared" si="0"/>
        <v>28.789936133647771</v>
      </c>
      <c r="G28" s="18"/>
    </row>
    <row r="29" spans="1:13">
      <c r="A29" s="28" t="s">
        <v>11</v>
      </c>
      <c r="B29" s="20">
        <v>99.999999999995836</v>
      </c>
      <c r="C29" s="24">
        <f t="shared" si="0"/>
        <v>52.248690323218007</v>
      </c>
      <c r="D29" s="24">
        <f t="shared" si="0"/>
        <v>47.751309676781339</v>
      </c>
      <c r="E29" s="24">
        <f t="shared" si="0"/>
        <v>28.961154492438219</v>
      </c>
      <c r="F29" s="24">
        <f t="shared" si="0"/>
        <v>18.790155184342982</v>
      </c>
      <c r="G29" s="18"/>
    </row>
    <row r="30" spans="1:13">
      <c r="A30" s="15" t="s">
        <v>9</v>
      </c>
      <c r="B30" s="20">
        <v>99.999999999995282</v>
      </c>
      <c r="C30" s="24">
        <f t="shared" si="0"/>
        <v>47.642984807864394</v>
      </c>
      <c r="D30" s="24">
        <f t="shared" si="0"/>
        <v>52.357015192136011</v>
      </c>
      <c r="E30" s="24">
        <f t="shared" si="0"/>
        <v>28.552278820375555</v>
      </c>
      <c r="F30" s="24">
        <f t="shared" si="0"/>
        <v>23.804736371760729</v>
      </c>
      <c r="G30" s="18"/>
      <c r="K30" s="2"/>
      <c r="L30" s="2"/>
      <c r="M30" s="2"/>
    </row>
    <row r="31" spans="1:13">
      <c r="A31" s="28" t="s">
        <v>20</v>
      </c>
      <c r="B31" s="20">
        <v>100.00000000000556</v>
      </c>
      <c r="C31" s="24">
        <f t="shared" si="0"/>
        <v>34.327414877795725</v>
      </c>
      <c r="D31" s="24">
        <f t="shared" si="0"/>
        <v>65.672585122207465</v>
      </c>
      <c r="E31" s="24">
        <f t="shared" si="0"/>
        <v>30.43779668895737</v>
      </c>
      <c r="F31" s="24">
        <f t="shared" si="0"/>
        <v>35.234788433250579</v>
      </c>
      <c r="G31" s="18"/>
      <c r="K31" s="2"/>
      <c r="L31" s="2"/>
      <c r="M31" s="2"/>
    </row>
    <row r="32" spans="1:13">
      <c r="A32" s="47" t="s">
        <v>10</v>
      </c>
      <c r="B32" s="20">
        <v>100.00000000000566</v>
      </c>
      <c r="C32" s="24">
        <f t="shared" si="0"/>
        <v>34.790938117680348</v>
      </c>
      <c r="D32" s="24">
        <f t="shared" si="0"/>
        <v>65.209061882313122</v>
      </c>
      <c r="E32" s="24">
        <f t="shared" si="0"/>
        <v>11.275657594647519</v>
      </c>
      <c r="F32" s="24">
        <f t="shared" si="0"/>
        <v>53.933404287664921</v>
      </c>
      <c r="G32" s="18"/>
      <c r="K32" s="2"/>
      <c r="L32" s="2"/>
      <c r="M32" s="2"/>
    </row>
    <row r="33" spans="1:13">
      <c r="A33" s="33"/>
      <c r="B33" s="38"/>
      <c r="C33" s="39"/>
      <c r="D33" s="39"/>
      <c r="E33" s="39"/>
      <c r="F33" s="39"/>
      <c r="G33" s="18"/>
      <c r="K33" s="2"/>
      <c r="L33" s="2"/>
      <c r="M33" s="2"/>
    </row>
    <row r="34" spans="1:13" ht="12.75" customHeight="1">
      <c r="A34" s="73" t="str">
        <f>A17</f>
        <v>Fuente: Instituto Nacional de Estadística (INE). XLI Encuesta Permanente de Hogares de Propósitos Múltiples, Mayo 2011.</v>
      </c>
      <c r="B34" s="13"/>
      <c r="C34" s="13"/>
      <c r="D34" s="13"/>
      <c r="E34" s="13"/>
      <c r="F34" s="13"/>
    </row>
    <row r="35" spans="1:13">
      <c r="A35" s="27"/>
    </row>
    <row r="36" spans="1:13">
      <c r="A36" s="27"/>
    </row>
    <row r="37" spans="1:13">
      <c r="A37" s="27"/>
    </row>
    <row r="38" spans="1:13">
      <c r="A38" s="52"/>
      <c r="B38" s="53"/>
      <c r="C38" s="53"/>
      <c r="D38" s="53"/>
    </row>
    <row r="39" spans="1:13">
      <c r="A39" s="40" t="s">
        <v>21</v>
      </c>
      <c r="B39" s="53"/>
      <c r="C39" s="53"/>
      <c r="D39" s="53"/>
    </row>
    <row r="40" spans="1:13">
      <c r="A40" s="40" t="s">
        <v>22</v>
      </c>
      <c r="B40" s="19"/>
      <c r="C40" s="17"/>
      <c r="D40" s="19"/>
      <c r="E40" s="17"/>
    </row>
    <row r="41" spans="1:13">
      <c r="A41" s="40" t="s">
        <v>36</v>
      </c>
      <c r="B41" s="19"/>
      <c r="C41" s="17"/>
      <c r="D41" s="19"/>
      <c r="E41" s="17"/>
      <c r="F41" s="19"/>
      <c r="G41" s="19"/>
      <c r="H41" s="17"/>
      <c r="I41" s="20"/>
      <c r="J41" s="17"/>
    </row>
    <row r="42" spans="1:13">
      <c r="A42" s="40" t="s">
        <v>23</v>
      </c>
      <c r="B42" s="19"/>
      <c r="C42" s="17"/>
      <c r="D42" s="19"/>
      <c r="E42" s="17"/>
      <c r="F42" s="19"/>
      <c r="G42" s="19"/>
      <c r="H42" s="17"/>
      <c r="I42" s="20"/>
      <c r="J42" s="17"/>
    </row>
    <row r="43" spans="1:13">
      <c r="A43" s="40" t="s">
        <v>24</v>
      </c>
      <c r="B43" s="19"/>
      <c r="C43" s="17"/>
      <c r="D43" s="19"/>
      <c r="E43" s="17"/>
      <c r="F43" s="19"/>
      <c r="G43" s="19"/>
      <c r="H43" s="17"/>
      <c r="I43" s="20"/>
      <c r="J43" s="17"/>
    </row>
    <row r="44" spans="1:13">
      <c r="A44" s="41" t="s">
        <v>17</v>
      </c>
      <c r="B44" s="19"/>
      <c r="C44" s="17"/>
      <c r="D44" s="19"/>
      <c r="E44" s="17"/>
      <c r="F44" s="19"/>
      <c r="G44" s="19"/>
      <c r="H44" s="17"/>
      <c r="I44" s="20"/>
      <c r="J44" s="17"/>
    </row>
    <row r="45" spans="1:13">
      <c r="A45" s="41"/>
      <c r="B45" s="19"/>
      <c r="C45" s="17"/>
      <c r="D45" s="19"/>
      <c r="E45" s="17"/>
      <c r="F45" s="19"/>
      <c r="G45" s="19"/>
      <c r="H45" s="17"/>
      <c r="I45" s="20"/>
      <c r="J45" s="17"/>
    </row>
    <row r="46" spans="1:13">
      <c r="A46" s="15"/>
      <c r="B46" s="19"/>
      <c r="C46" s="17"/>
      <c r="D46" s="19"/>
      <c r="E46" s="17"/>
      <c r="F46" s="19"/>
      <c r="G46" s="19"/>
      <c r="H46" s="17"/>
      <c r="I46" s="20"/>
      <c r="J46" s="17"/>
    </row>
    <row r="47" spans="1:13">
      <c r="A47" s="15"/>
      <c r="B47" s="19"/>
      <c r="C47" s="17"/>
      <c r="D47" s="19"/>
      <c r="E47" s="17"/>
      <c r="F47" s="19"/>
      <c r="G47" s="19"/>
      <c r="H47" s="17"/>
      <c r="I47" s="20"/>
      <c r="J47" s="17"/>
    </row>
    <row r="48" spans="1:13">
      <c r="B48" s="19"/>
      <c r="C48" s="17"/>
      <c r="D48" s="19"/>
      <c r="E48" s="17"/>
      <c r="F48" s="19"/>
      <c r="G48" s="19"/>
      <c r="H48" s="17"/>
      <c r="I48" s="20"/>
      <c r="J48" s="17"/>
    </row>
  </sheetData>
  <mergeCells count="14">
    <mergeCell ref="H6:I6"/>
    <mergeCell ref="B6:B7"/>
    <mergeCell ref="A3:G3"/>
    <mergeCell ref="A6:A7"/>
    <mergeCell ref="A23:A24"/>
    <mergeCell ref="B23:B24"/>
    <mergeCell ref="C23:C24"/>
    <mergeCell ref="A4:G4"/>
    <mergeCell ref="A20:F20"/>
    <mergeCell ref="D23:F23"/>
    <mergeCell ref="A5:F5"/>
    <mergeCell ref="D6:F6"/>
    <mergeCell ref="A21:F21"/>
    <mergeCell ref="C6:C7"/>
  </mergeCells>
  <phoneticPr fontId="3" type="noConversion"/>
  <printOptions horizontalCentered="1"/>
  <pageMargins left="0.54" right="0" top="0" bottom="0" header="0" footer="0"/>
  <pageSetup paperSize="9" scale="90" firstPageNumber="72" orientation="landscape" useFirstPageNumber="1" r:id="rId1"/>
  <headerFooter alignWithMargins="0">
    <oddFooter>&amp;C&amp;8&amp;P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 codeName="Hoja3"/>
  <dimension ref="A3:L53"/>
  <sheetViews>
    <sheetView topLeftCell="A4" workbookViewId="0">
      <selection activeCell="C30" sqref="C30"/>
    </sheetView>
  </sheetViews>
  <sheetFormatPr baseColWidth="10" defaultColWidth="10.28515625" defaultRowHeight="11.25"/>
  <cols>
    <col min="1" max="1" width="17.7109375" style="4" customWidth="1"/>
    <col min="2" max="2" width="11.140625" style="4" bestFit="1" customWidth="1"/>
    <col min="3" max="3" width="10.42578125" style="4" customWidth="1"/>
    <col min="4" max="6" width="10.7109375" style="4" customWidth="1"/>
    <col min="7" max="7" width="1.7109375" style="4" customWidth="1"/>
    <col min="8" max="8" width="20.5703125" style="4" customWidth="1"/>
    <col min="9" max="9" width="23.28515625" style="4" customWidth="1"/>
    <col min="10" max="11" width="10.42578125" style="4" bestFit="1" customWidth="1"/>
    <col min="12" max="12" width="11.140625" style="4" bestFit="1" customWidth="1"/>
    <col min="13" max="16384" width="10.28515625" style="4"/>
  </cols>
  <sheetData>
    <row r="3" spans="1:9">
      <c r="A3" s="133" t="s">
        <v>18</v>
      </c>
      <c r="B3" s="133"/>
      <c r="C3" s="133"/>
      <c r="D3" s="133"/>
      <c r="E3" s="133"/>
      <c r="F3" s="133"/>
      <c r="G3" s="133"/>
      <c r="H3" s="3"/>
      <c r="I3" s="3"/>
    </row>
    <row r="4" spans="1:9">
      <c r="A4" s="133" t="s">
        <v>12</v>
      </c>
      <c r="B4" s="133"/>
      <c r="C4" s="133"/>
      <c r="D4" s="133"/>
      <c r="E4" s="133"/>
      <c r="F4" s="133"/>
      <c r="G4" s="133"/>
      <c r="H4" s="3"/>
      <c r="I4" s="3"/>
    </row>
    <row r="5" spans="1:9">
      <c r="A5" s="136"/>
      <c r="B5" s="136"/>
      <c r="C5" s="136"/>
      <c r="D5" s="136"/>
      <c r="E5" s="136"/>
      <c r="F5" s="136"/>
      <c r="G5" s="46"/>
      <c r="H5" s="3"/>
      <c r="I5" s="3"/>
    </row>
    <row r="6" spans="1:9" ht="15" customHeight="1">
      <c r="A6" s="134" t="s">
        <v>3</v>
      </c>
      <c r="B6" s="131" t="s">
        <v>0</v>
      </c>
      <c r="C6" s="131" t="s">
        <v>2</v>
      </c>
      <c r="D6" s="130" t="s">
        <v>4</v>
      </c>
      <c r="E6" s="130"/>
      <c r="F6" s="130"/>
      <c r="G6" s="8"/>
      <c r="H6" s="130" t="s">
        <v>44</v>
      </c>
      <c r="I6" s="130"/>
    </row>
    <row r="7" spans="1:9" ht="28.5" customHeight="1">
      <c r="A7" s="135"/>
      <c r="B7" s="132"/>
      <c r="C7" s="132"/>
      <c r="D7" s="105" t="s">
        <v>0</v>
      </c>
      <c r="E7" s="105" t="s">
        <v>14</v>
      </c>
      <c r="F7" s="105" t="s">
        <v>15</v>
      </c>
      <c r="G7" s="45"/>
      <c r="H7" s="101" t="s">
        <v>45</v>
      </c>
      <c r="I7" s="100" t="s">
        <v>46</v>
      </c>
    </row>
    <row r="8" spans="1:9" ht="13.5" customHeight="1">
      <c r="A8" s="9"/>
      <c r="B8" s="10"/>
      <c r="C8" s="9"/>
      <c r="D8" s="10"/>
      <c r="E8" s="9"/>
      <c r="F8" s="10"/>
      <c r="G8" s="10"/>
      <c r="H8" s="102"/>
      <c r="I8" s="103"/>
    </row>
    <row r="9" spans="1:9">
      <c r="A9" s="11" t="s">
        <v>7</v>
      </c>
      <c r="B9" s="50">
        <f>+B11+B15</f>
        <v>8127695.9098616503</v>
      </c>
      <c r="C9" s="50">
        <f>+C11+C15</f>
        <v>2634305.4273112155</v>
      </c>
      <c r="D9" s="50">
        <f>+D11+D15</f>
        <v>5493390.4825502187</v>
      </c>
      <c r="E9" s="50">
        <f>+E11+E15</f>
        <v>1683036.2365147322</v>
      </c>
      <c r="F9" s="50">
        <f>+F11+F15</f>
        <v>3810354.2460354595</v>
      </c>
      <c r="G9" s="42"/>
      <c r="H9" s="50"/>
      <c r="I9" s="50"/>
    </row>
    <row r="10" spans="1:9">
      <c r="A10" s="13"/>
      <c r="B10" s="57"/>
      <c r="C10" s="57"/>
      <c r="D10" s="57"/>
      <c r="E10" s="57"/>
      <c r="F10" s="57"/>
      <c r="G10" s="20"/>
      <c r="H10" s="50"/>
      <c r="I10" s="50"/>
    </row>
    <row r="11" spans="1:9">
      <c r="A11" s="47" t="s">
        <v>8</v>
      </c>
      <c r="B11" s="51">
        <f>+B12+B13+B14</f>
        <v>3677091.7773904256</v>
      </c>
      <c r="C11" s="51">
        <f>+C12+C13+C14</f>
        <v>1297850.534201418</v>
      </c>
      <c r="D11" s="51">
        <f>+D12+D13+D14</f>
        <v>2379241.2431890676</v>
      </c>
      <c r="E11" s="51">
        <f>+E12+E13+E14</f>
        <v>1183561.1859570611</v>
      </c>
      <c r="F11" s="51">
        <f>+F12+F13+F14</f>
        <v>1195680.0572320155</v>
      </c>
      <c r="G11" s="20"/>
      <c r="H11" s="1">
        <f>Cuadro01!H11</f>
        <v>1362.54</v>
      </c>
      <c r="I11" s="1">
        <f>Cuadro01!I11</f>
        <v>2725.08</v>
      </c>
    </row>
    <row r="12" spans="1:9">
      <c r="A12" s="28" t="s">
        <v>11</v>
      </c>
      <c r="B12" s="51">
        <f>[1]Pobreza!D7</f>
        <v>1013429.3487530553</v>
      </c>
      <c r="C12" s="51">
        <f>[1]Pobreza!F7</f>
        <v>466346.79974279151</v>
      </c>
      <c r="D12" s="51">
        <f>[1]Pobreza!H7</f>
        <v>547082.54901025689</v>
      </c>
      <c r="E12" s="51">
        <f>[1]Pobreza!J7</f>
        <v>329496.51899461338</v>
      </c>
      <c r="F12" s="51">
        <f>[1]Pobreza!L7</f>
        <v>217586.03001564139</v>
      </c>
      <c r="G12" s="20"/>
      <c r="H12" s="1"/>
      <c r="I12" s="1"/>
    </row>
    <row r="13" spans="1:9">
      <c r="A13" s="15" t="s">
        <v>9</v>
      </c>
      <c r="B13" s="51">
        <f>[1]Pobreza!D8</f>
        <v>594055.36551113648</v>
      </c>
      <c r="C13" s="51">
        <f>[1]Pobreza!F8</f>
        <v>248142.85542020487</v>
      </c>
      <c r="D13" s="51">
        <f>[1]Pobreza!H8</f>
        <v>345912.510090934</v>
      </c>
      <c r="E13" s="51">
        <f>[1]Pobreza!J8</f>
        <v>182034.06953680443</v>
      </c>
      <c r="F13" s="51">
        <f>[1]Pobreza!L8</f>
        <v>163878.44055413143</v>
      </c>
      <c r="G13" s="20"/>
      <c r="H13" s="1"/>
      <c r="I13" s="1"/>
    </row>
    <row r="14" spans="1:9">
      <c r="A14" s="28" t="s">
        <v>20</v>
      </c>
      <c r="B14" s="51">
        <f>[1]Pobreza!D9</f>
        <v>2069607.0631262339</v>
      </c>
      <c r="C14" s="51">
        <f>[1]Pobreza!F9</f>
        <v>583360.87903842155</v>
      </c>
      <c r="D14" s="51">
        <f>[1]Pobreza!H9</f>
        <v>1486246.1840878769</v>
      </c>
      <c r="E14" s="51">
        <f>[1]Pobreza!J9</f>
        <v>672030.59742564347</v>
      </c>
      <c r="F14" s="51">
        <f>[1]Pobreza!L9</f>
        <v>814215.58666224277</v>
      </c>
      <c r="G14" s="14"/>
      <c r="H14" s="1"/>
      <c r="I14" s="1"/>
    </row>
    <row r="15" spans="1:9">
      <c r="A15" s="47" t="s">
        <v>10</v>
      </c>
      <c r="B15" s="51">
        <f>[1]Pobreza!D10</f>
        <v>4450604.1324712243</v>
      </c>
      <c r="C15" s="51">
        <f>[1]Pobreza!F10</f>
        <v>1336454.8931097973</v>
      </c>
      <c r="D15" s="51">
        <f>[1]Pobreza!H10</f>
        <v>3114149.2393611507</v>
      </c>
      <c r="E15" s="51">
        <f>[1]Pobreza!J10</f>
        <v>499475.05055767106</v>
      </c>
      <c r="F15" s="51">
        <f>[1]Pobreza!L10</f>
        <v>2614674.1888034437</v>
      </c>
      <c r="G15" s="20"/>
      <c r="H15" s="1">
        <f>Cuadro01!H15</f>
        <v>1082.8800000000001</v>
      </c>
      <c r="I15" s="1">
        <f>Cuadro01!I15</f>
        <v>1445.64</v>
      </c>
    </row>
    <row r="16" spans="1:9">
      <c r="A16" s="33"/>
      <c r="B16" s="43"/>
      <c r="C16" s="33"/>
      <c r="D16" s="33"/>
      <c r="E16" s="33"/>
      <c r="F16" s="33"/>
      <c r="G16" s="33"/>
      <c r="H16" s="33"/>
      <c r="I16" s="104"/>
    </row>
    <row r="17" spans="1:12">
      <c r="A17" s="73" t="str">
        <f>Cuadro01!A17</f>
        <v>Fuente: Instituto Nacional de Estadística (INE). XLI Encuesta Permanente de Hogares de Propósitos Múltiples, Mayo 2011.</v>
      </c>
      <c r="B17" s="54"/>
      <c r="C17" s="13"/>
      <c r="D17" s="13"/>
      <c r="E17" s="13"/>
      <c r="F17" s="13"/>
      <c r="G17" s="13"/>
    </row>
    <row r="18" spans="1:12">
      <c r="B18" s="23"/>
    </row>
    <row r="20" spans="1:12">
      <c r="A20" s="133" t="s">
        <v>34</v>
      </c>
      <c r="B20" s="133"/>
      <c r="C20" s="133"/>
      <c r="D20" s="133"/>
      <c r="E20" s="133"/>
      <c r="F20" s="133"/>
      <c r="G20" s="49"/>
    </row>
    <row r="21" spans="1:12">
      <c r="A21" s="133" t="s">
        <v>13</v>
      </c>
      <c r="B21" s="133"/>
      <c r="C21" s="133"/>
      <c r="D21" s="133"/>
      <c r="E21" s="133"/>
      <c r="F21" s="133"/>
      <c r="G21" s="3"/>
    </row>
    <row r="23" spans="1:12">
      <c r="A23" s="134" t="s">
        <v>3</v>
      </c>
      <c r="B23" s="131" t="s">
        <v>0</v>
      </c>
      <c r="C23" s="131" t="s">
        <v>2</v>
      </c>
      <c r="D23" s="130" t="s">
        <v>1</v>
      </c>
      <c r="E23" s="130"/>
      <c r="F23" s="130"/>
    </row>
    <row r="24" spans="1:12">
      <c r="A24" s="135"/>
      <c r="B24" s="132"/>
      <c r="C24" s="132"/>
      <c r="D24" s="29" t="s">
        <v>0</v>
      </c>
      <c r="E24" s="6" t="s">
        <v>5</v>
      </c>
      <c r="F24" s="6" t="s">
        <v>6</v>
      </c>
    </row>
    <row r="25" spans="1:12">
      <c r="A25" s="36"/>
      <c r="B25" s="36"/>
      <c r="C25" s="36"/>
      <c r="D25" s="36"/>
      <c r="E25" s="36"/>
      <c r="F25" s="36"/>
      <c r="G25" s="13"/>
    </row>
    <row r="26" spans="1:12">
      <c r="A26" s="11" t="s">
        <v>7</v>
      </c>
      <c r="B26" s="42">
        <v>99.999999999974861</v>
      </c>
      <c r="C26" s="56">
        <f>+C9/$B9*100</f>
        <v>32.411466380218656</v>
      </c>
      <c r="D26" s="56">
        <f>+D9/$B9*100</f>
        <v>67.588533619778687</v>
      </c>
      <c r="E26" s="56">
        <f>+E9/$B9*100</f>
        <v>20.707421330473728</v>
      </c>
      <c r="F26" s="56">
        <f>+F9/$B9*100</f>
        <v>46.881112289304625</v>
      </c>
      <c r="G26" s="16"/>
    </row>
    <row r="27" spans="1:12">
      <c r="A27" s="13"/>
      <c r="B27" s="19"/>
      <c r="C27" s="24"/>
      <c r="D27" s="24"/>
      <c r="E27" s="24"/>
      <c r="F27" s="24"/>
      <c r="G27" s="18"/>
    </row>
    <row r="28" spans="1:12">
      <c r="A28" s="47" t="s">
        <v>8</v>
      </c>
      <c r="B28" s="20">
        <v>99.999999999986784</v>
      </c>
      <c r="C28" s="24">
        <f t="shared" ref="C28:F32" si="0">+C11/$B11*100</f>
        <v>35.295570868847939</v>
      </c>
      <c r="D28" s="24">
        <f t="shared" si="0"/>
        <v>64.704429131153702</v>
      </c>
      <c r="E28" s="24">
        <f t="shared" si="0"/>
        <v>32.187425759522817</v>
      </c>
      <c r="F28" s="24">
        <f t="shared" si="0"/>
        <v>32.517003371631127</v>
      </c>
      <c r="G28" s="18"/>
    </row>
    <row r="29" spans="1:12">
      <c r="A29" s="28" t="s">
        <v>11</v>
      </c>
      <c r="B29" s="20">
        <v>99.999999999995836</v>
      </c>
      <c r="C29" s="24">
        <f t="shared" si="0"/>
        <v>46.016705586491483</v>
      </c>
      <c r="D29" s="24">
        <f t="shared" si="0"/>
        <v>53.983294413507835</v>
      </c>
      <c r="E29" s="24">
        <f t="shared" si="0"/>
        <v>32.513023172264823</v>
      </c>
      <c r="F29" s="24">
        <f t="shared" si="0"/>
        <v>21.470271241242795</v>
      </c>
      <c r="G29" s="18"/>
    </row>
    <row r="30" spans="1:12">
      <c r="A30" s="15" t="s">
        <v>9</v>
      </c>
      <c r="B30" s="20">
        <v>99.999999999995282</v>
      </c>
      <c r="C30" s="24">
        <f t="shared" si="0"/>
        <v>41.770998096565975</v>
      </c>
      <c r="D30" s="24">
        <f t="shared" si="0"/>
        <v>58.22900190343443</v>
      </c>
      <c r="E30" s="24">
        <f t="shared" si="0"/>
        <v>30.642610117691447</v>
      </c>
      <c r="F30" s="24">
        <f t="shared" si="0"/>
        <v>27.586391785743292</v>
      </c>
      <c r="G30" s="18"/>
      <c r="J30" s="2"/>
      <c r="K30" s="2"/>
      <c r="L30" s="2"/>
    </row>
    <row r="31" spans="1:12">
      <c r="A31" s="28" t="s">
        <v>20</v>
      </c>
      <c r="B31" s="20">
        <v>100.00000000000556</v>
      </c>
      <c r="C31" s="24">
        <f t="shared" si="0"/>
        <v>28.187035569796947</v>
      </c>
      <c r="D31" s="24">
        <f t="shared" si="0"/>
        <v>71.812964430206165</v>
      </c>
      <c r="E31" s="24">
        <f t="shared" si="0"/>
        <v>32.471410124128163</v>
      </c>
      <c r="F31" s="24">
        <f t="shared" si="0"/>
        <v>39.341554306078457</v>
      </c>
      <c r="G31" s="18"/>
      <c r="J31" s="2"/>
      <c r="K31" s="2"/>
      <c r="L31" s="2"/>
    </row>
    <row r="32" spans="1:12">
      <c r="A32" s="47" t="s">
        <v>10</v>
      </c>
      <c r="B32" s="20">
        <v>100.00000000000566</v>
      </c>
      <c r="C32" s="24">
        <f t="shared" si="0"/>
        <v>30.028617538889552</v>
      </c>
      <c r="D32" s="24">
        <f t="shared" si="0"/>
        <v>69.971382461104241</v>
      </c>
      <c r="E32" s="24">
        <f t="shared" si="0"/>
        <v>11.222634853402129</v>
      </c>
      <c r="F32" s="24">
        <f t="shared" si="0"/>
        <v>58.748747607701304</v>
      </c>
      <c r="G32" s="18"/>
      <c r="J32" s="2"/>
      <c r="K32" s="2"/>
      <c r="L32" s="2"/>
    </row>
    <row r="33" spans="1:9">
      <c r="A33" s="33"/>
      <c r="B33" s="33"/>
      <c r="C33" s="33"/>
      <c r="D33" s="33"/>
      <c r="E33" s="33"/>
      <c r="F33" s="33"/>
      <c r="G33" s="13"/>
    </row>
    <row r="34" spans="1:9" ht="13.5" customHeight="1">
      <c r="A34" s="73" t="str">
        <f>A17</f>
        <v>Fuente: Instituto Nacional de Estadística (INE). XLI Encuesta Permanente de Hogares de Propósitos Múltiples, Mayo 2011.</v>
      </c>
    </row>
    <row r="35" spans="1:9">
      <c r="B35" s="19"/>
      <c r="C35" s="17"/>
      <c r="D35" s="19"/>
      <c r="E35" s="17"/>
      <c r="F35" s="19"/>
      <c r="G35" s="19"/>
      <c r="H35" s="20"/>
      <c r="I35" s="17"/>
    </row>
    <row r="36" spans="1:9">
      <c r="A36" s="15"/>
      <c r="B36" s="19"/>
      <c r="C36" s="17"/>
      <c r="D36" s="19"/>
      <c r="E36" s="17"/>
      <c r="F36" s="19"/>
      <c r="G36" s="19"/>
      <c r="H36" s="20"/>
      <c r="I36" s="17"/>
    </row>
    <row r="37" spans="1:9">
      <c r="A37" s="21"/>
      <c r="B37" s="19"/>
      <c r="C37" s="17"/>
      <c r="D37" s="19"/>
      <c r="E37" s="17"/>
      <c r="F37" s="19"/>
      <c r="G37" s="19"/>
      <c r="H37" s="20"/>
      <c r="I37" s="17"/>
    </row>
    <row r="38" spans="1:9">
      <c r="A38" s="22"/>
      <c r="B38" s="19"/>
      <c r="C38" s="17"/>
      <c r="D38" s="19"/>
      <c r="E38" s="17"/>
      <c r="F38" s="19"/>
      <c r="G38" s="19"/>
      <c r="H38" s="20"/>
      <c r="I38" s="17"/>
    </row>
    <row r="39" spans="1:9">
      <c r="A39" s="15"/>
      <c r="B39" s="19"/>
      <c r="C39" s="17"/>
      <c r="D39" s="19"/>
      <c r="E39" s="17"/>
      <c r="F39" s="19"/>
      <c r="G39" s="19"/>
      <c r="H39" s="20"/>
      <c r="I39" s="17"/>
    </row>
    <row r="40" spans="1:9">
      <c r="A40" s="27"/>
      <c r="B40" s="19"/>
      <c r="C40" s="17"/>
      <c r="D40" s="19"/>
      <c r="E40" s="17"/>
      <c r="F40" s="19"/>
      <c r="G40" s="19"/>
      <c r="H40" s="20"/>
      <c r="I40" s="17"/>
    </row>
    <row r="41" spans="1:9">
      <c r="A41" s="40"/>
      <c r="B41" s="19"/>
      <c r="C41" s="17"/>
      <c r="D41" s="19"/>
      <c r="E41" s="17"/>
      <c r="G41" s="19"/>
      <c r="H41" s="20"/>
      <c r="I41" s="17"/>
    </row>
    <row r="42" spans="1:9">
      <c r="A42" s="40"/>
      <c r="B42" s="19"/>
      <c r="C42" s="17"/>
      <c r="D42" s="19"/>
      <c r="E42" s="17"/>
      <c r="F42" s="19"/>
      <c r="G42" s="19"/>
      <c r="H42" s="20"/>
      <c r="I42" s="17"/>
    </row>
    <row r="43" spans="1:9">
      <c r="A43" s="40"/>
      <c r="B43" s="19"/>
      <c r="C43" s="17"/>
      <c r="D43" s="19"/>
      <c r="E43" s="17"/>
      <c r="F43" s="19"/>
      <c r="G43" s="19"/>
      <c r="H43" s="20"/>
      <c r="I43" s="17"/>
    </row>
    <row r="44" spans="1:9">
      <c r="A44" s="40"/>
      <c r="B44" s="19"/>
      <c r="C44" s="17"/>
      <c r="D44" s="19"/>
      <c r="E44" s="17"/>
      <c r="F44" s="19"/>
      <c r="G44" s="19"/>
      <c r="H44" s="20"/>
      <c r="I44" s="17"/>
    </row>
    <row r="45" spans="1:9">
      <c r="A45" s="40"/>
      <c r="B45" s="19"/>
      <c r="C45" s="17"/>
      <c r="D45" s="19"/>
      <c r="E45" s="19"/>
      <c r="F45" s="19"/>
      <c r="G45" s="19"/>
      <c r="H45" s="20"/>
      <c r="I45" s="17"/>
    </row>
    <row r="46" spans="1:9">
      <c r="A46" s="41"/>
      <c r="B46" s="19"/>
      <c r="C46" s="17"/>
      <c r="D46" s="19"/>
      <c r="E46" s="19"/>
      <c r="F46" s="19"/>
      <c r="G46" s="19"/>
      <c r="H46" s="20"/>
      <c r="I46" s="17"/>
    </row>
    <row r="47" spans="1:9">
      <c r="A47" s="40"/>
      <c r="B47" s="19"/>
      <c r="C47" s="17"/>
      <c r="D47" s="19"/>
      <c r="E47" s="24"/>
      <c r="F47" s="19"/>
      <c r="G47" s="19"/>
      <c r="H47" s="20"/>
      <c r="I47" s="17"/>
    </row>
    <row r="48" spans="1:9">
      <c r="A48" s="41"/>
      <c r="B48" s="19"/>
      <c r="C48" s="17"/>
      <c r="D48" s="19"/>
      <c r="E48" s="24"/>
      <c r="F48" s="19"/>
      <c r="G48" s="19"/>
      <c r="H48" s="20"/>
      <c r="I48" s="17"/>
    </row>
    <row r="49" spans="4:8">
      <c r="D49" s="2"/>
      <c r="E49" s="1"/>
      <c r="F49" s="2"/>
      <c r="G49" s="2"/>
      <c r="H49" s="20"/>
    </row>
    <row r="50" spans="4:8">
      <c r="D50" s="2"/>
      <c r="E50" s="1"/>
      <c r="F50" s="2"/>
      <c r="G50" s="2"/>
      <c r="H50" s="20"/>
    </row>
    <row r="51" spans="4:8">
      <c r="D51" s="2"/>
      <c r="E51" s="1"/>
      <c r="F51" s="2"/>
      <c r="G51" s="2"/>
      <c r="H51" s="20"/>
    </row>
    <row r="52" spans="4:8">
      <c r="D52" s="2"/>
      <c r="E52" s="1"/>
      <c r="F52" s="2"/>
      <c r="G52" s="2"/>
      <c r="H52" s="20"/>
    </row>
    <row r="53" spans="4:8">
      <c r="E53" s="25"/>
    </row>
  </sheetData>
  <mergeCells count="14">
    <mergeCell ref="H6:I6"/>
    <mergeCell ref="A20:F20"/>
    <mergeCell ref="A21:F21"/>
    <mergeCell ref="A23:A24"/>
    <mergeCell ref="B23:B24"/>
    <mergeCell ref="C23:C24"/>
    <mergeCell ref="D23:F23"/>
    <mergeCell ref="A3:G3"/>
    <mergeCell ref="A4:G4"/>
    <mergeCell ref="A5:F5"/>
    <mergeCell ref="D6:F6"/>
    <mergeCell ref="A6:A7"/>
    <mergeCell ref="B6:B7"/>
    <mergeCell ref="C6:C7"/>
  </mergeCells>
  <phoneticPr fontId="3" type="noConversion"/>
  <printOptions horizontalCentered="1"/>
  <pageMargins left="0.54" right="0" top="0" bottom="0" header="0" footer="0"/>
  <pageSetup paperSize="9" scale="92" firstPageNumber="73" orientation="landscape" useFirstPageNumber="1" r:id="rId1"/>
  <headerFooter alignWithMargins="0">
    <oddFooter>&amp;C&amp;8&amp;P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 codeName="Hoja4"/>
  <dimension ref="A1:J51"/>
  <sheetViews>
    <sheetView workbookViewId="0">
      <selection activeCell="I18" sqref="I18:J18"/>
    </sheetView>
  </sheetViews>
  <sheetFormatPr baseColWidth="10" defaultRowHeight="12.75"/>
  <cols>
    <col min="5" max="5" width="2.28515625" customWidth="1"/>
    <col min="8" max="8" width="2.7109375" customWidth="1"/>
    <col min="9" max="9" width="15.28515625" customWidth="1"/>
  </cols>
  <sheetData>
    <row r="1" spans="1:10">
      <c r="A1" s="139" t="s">
        <v>37</v>
      </c>
      <c r="B1" s="139"/>
      <c r="C1" s="139"/>
      <c r="D1" s="139"/>
      <c r="E1" s="139"/>
      <c r="F1" s="139"/>
      <c r="G1" s="139"/>
      <c r="H1" s="139"/>
      <c r="I1" s="139"/>
      <c r="J1" s="139"/>
    </row>
    <row r="2" spans="1:10">
      <c r="A2" s="140" t="s">
        <v>47</v>
      </c>
      <c r="B2" s="140"/>
      <c r="C2" s="140"/>
      <c r="D2" s="140"/>
      <c r="E2" s="140"/>
      <c r="F2" s="140"/>
      <c r="G2" s="140"/>
      <c r="H2" s="140"/>
      <c r="I2" s="140"/>
      <c r="J2" s="140"/>
    </row>
    <row r="3" spans="1:10">
      <c r="A3" s="133" t="s">
        <v>12</v>
      </c>
      <c r="B3" s="133"/>
      <c r="C3" s="133"/>
      <c r="D3" s="133"/>
      <c r="E3" s="133"/>
      <c r="F3" s="133"/>
      <c r="G3" s="133"/>
      <c r="H3" s="133"/>
      <c r="I3" s="133"/>
      <c r="J3" s="133"/>
    </row>
    <row r="4" spans="1:10">
      <c r="A4" s="15"/>
      <c r="B4" s="77"/>
      <c r="C4" s="17"/>
      <c r="D4" s="76"/>
      <c r="E4" s="76"/>
      <c r="F4" s="76"/>
      <c r="G4" s="76"/>
      <c r="H4" s="76"/>
      <c r="I4" s="76"/>
      <c r="J4" s="76"/>
    </row>
    <row r="5" spans="1:10" ht="15">
      <c r="A5" s="134" t="s">
        <v>38</v>
      </c>
      <c r="B5" s="138" t="s">
        <v>39</v>
      </c>
      <c r="C5" s="138"/>
      <c r="D5" s="138"/>
      <c r="E5" s="83"/>
      <c r="F5" s="138" t="s">
        <v>4</v>
      </c>
      <c r="G5" s="138"/>
      <c r="H5" s="83"/>
      <c r="I5" s="138" t="s">
        <v>40</v>
      </c>
      <c r="J5" s="138"/>
    </row>
    <row r="6" spans="1:10">
      <c r="A6" s="137"/>
      <c r="B6" s="6" t="s">
        <v>0</v>
      </c>
      <c r="C6" s="6" t="s">
        <v>2</v>
      </c>
      <c r="D6" s="6" t="s">
        <v>1</v>
      </c>
      <c r="E6" s="6"/>
      <c r="F6" s="6" t="s">
        <v>5</v>
      </c>
      <c r="G6" s="6" t="s">
        <v>6</v>
      </c>
      <c r="H6" s="6"/>
      <c r="I6" s="6" t="s">
        <v>8</v>
      </c>
      <c r="J6" s="6" t="s">
        <v>10</v>
      </c>
    </row>
    <row r="7" spans="1:10">
      <c r="A7" s="15"/>
      <c r="B7" s="13"/>
      <c r="C7" s="13"/>
      <c r="D7" s="13"/>
      <c r="E7" s="13"/>
      <c r="F7" s="13"/>
      <c r="G7" s="13"/>
      <c r="H7" s="13"/>
      <c r="I7" s="88"/>
      <c r="J7" s="89"/>
    </row>
    <row r="8" spans="1:10">
      <c r="A8" s="15">
        <v>2001</v>
      </c>
      <c r="B8" s="81">
        <v>1235165.5435600483</v>
      </c>
      <c r="C8" s="81">
        <v>448636.87277041411</v>
      </c>
      <c r="D8" s="82">
        <v>786528.67078963423</v>
      </c>
      <c r="E8" s="82"/>
      <c r="F8" s="93">
        <v>240263.3068652839</v>
      </c>
      <c r="G8" s="93">
        <v>546265.36392435036</v>
      </c>
      <c r="H8" s="82"/>
      <c r="I8" s="98">
        <v>1374</v>
      </c>
      <c r="J8" s="98">
        <v>738.6</v>
      </c>
    </row>
    <row r="9" spans="1:10">
      <c r="A9" s="15">
        <v>2002</v>
      </c>
      <c r="B9" s="81">
        <v>1312021.6279325506</v>
      </c>
      <c r="C9" s="81">
        <v>462357.31858090911</v>
      </c>
      <c r="D9" s="82">
        <v>849664.30935164145</v>
      </c>
      <c r="E9" s="82"/>
      <c r="F9" s="93">
        <v>251847.70844953583</v>
      </c>
      <c r="G9" s="93">
        <v>597816.60090210568</v>
      </c>
      <c r="H9" s="82"/>
      <c r="I9" s="98">
        <v>1398</v>
      </c>
      <c r="J9" s="98">
        <v>747.7</v>
      </c>
    </row>
    <row r="10" spans="1:10">
      <c r="A10" s="15">
        <v>2003</v>
      </c>
      <c r="B10" s="81">
        <v>1357423.6372586554</v>
      </c>
      <c r="C10" s="81">
        <v>471465.30220933928</v>
      </c>
      <c r="D10" s="82">
        <v>885958.33504931617</v>
      </c>
      <c r="E10" s="82"/>
      <c r="F10" s="93">
        <v>252146.18207947293</v>
      </c>
      <c r="G10" s="93">
        <v>633812.15296984324</v>
      </c>
      <c r="H10" s="82"/>
      <c r="I10" s="98">
        <v>1400</v>
      </c>
      <c r="J10" s="98">
        <v>750.65</v>
      </c>
    </row>
    <row r="11" spans="1:10">
      <c r="A11" s="15">
        <v>2004</v>
      </c>
      <c r="B11" s="81">
        <v>1392151.3693038959</v>
      </c>
      <c r="C11" s="81">
        <v>493021.74974429462</v>
      </c>
      <c r="D11" s="82">
        <v>899129.6195596013</v>
      </c>
      <c r="E11" s="82"/>
      <c r="F11" s="93">
        <v>256456.69597784922</v>
      </c>
      <c r="G11" s="93">
        <v>642672.92358175211</v>
      </c>
      <c r="H11" s="82"/>
      <c r="I11" s="98">
        <v>1516.92</v>
      </c>
      <c r="J11" s="98">
        <v>766.76</v>
      </c>
    </row>
    <row r="12" spans="1:10">
      <c r="A12" s="15">
        <v>2005</v>
      </c>
      <c r="B12" s="81">
        <v>1459656.1497486215</v>
      </c>
      <c r="C12" s="81">
        <v>530505.3961718044</v>
      </c>
      <c r="D12" s="82">
        <v>929150.75357681711</v>
      </c>
      <c r="E12" s="82"/>
      <c r="F12" s="93">
        <v>256991.93800476051</v>
      </c>
      <c r="G12" s="93">
        <v>672158.81557205657</v>
      </c>
      <c r="H12" s="82"/>
      <c r="I12" s="98">
        <v>1644.3</v>
      </c>
      <c r="J12" s="98">
        <v>836.2</v>
      </c>
    </row>
    <row r="13" spans="1:10">
      <c r="A13" s="15">
        <v>2006</v>
      </c>
      <c r="B13" s="81">
        <v>1516226.9462969643</v>
      </c>
      <c r="C13" s="81">
        <v>607336.29306779313</v>
      </c>
      <c r="D13" s="82">
        <v>908890.65322917118</v>
      </c>
      <c r="E13" s="82"/>
      <c r="F13" s="93">
        <v>296483.25679600472</v>
      </c>
      <c r="G13" s="93">
        <v>612407.39643316646</v>
      </c>
      <c r="H13" s="82"/>
      <c r="I13" s="98">
        <v>1775.1</v>
      </c>
      <c r="J13" s="98">
        <v>895.1</v>
      </c>
    </row>
    <row r="14" spans="1:10">
      <c r="A14" s="15">
        <v>2007</v>
      </c>
      <c r="B14" s="81">
        <v>1608123.7021326302</v>
      </c>
      <c r="C14" s="81">
        <v>671402.23800789251</v>
      </c>
      <c r="D14" s="82">
        <v>936721.46412473754</v>
      </c>
      <c r="E14" s="82"/>
      <c r="F14" s="93">
        <v>334093.93671265425</v>
      </c>
      <c r="G14" s="93">
        <v>602627.52741208335</v>
      </c>
      <c r="H14" s="82"/>
      <c r="I14" s="98">
        <v>1971.92</v>
      </c>
      <c r="J14" s="98">
        <v>1005.9</v>
      </c>
    </row>
    <row r="15" spans="1:10">
      <c r="A15" s="15">
        <v>2008</v>
      </c>
      <c r="B15" s="81">
        <v>1650934.3159870817</v>
      </c>
      <c r="C15" s="81">
        <v>674224.84946341149</v>
      </c>
      <c r="D15" s="82">
        <v>976709.46652367013</v>
      </c>
      <c r="E15" s="82"/>
      <c r="F15" s="93">
        <v>378381.7633247734</v>
      </c>
      <c r="G15" s="93">
        <v>598327.70319889672</v>
      </c>
      <c r="H15" s="82"/>
      <c r="I15" s="98">
        <v>2406.87</v>
      </c>
      <c r="J15" s="98">
        <v>1260.27</v>
      </c>
    </row>
    <row r="16" spans="1:10">
      <c r="A16" s="15">
        <v>2009</v>
      </c>
      <c r="B16" s="81">
        <v>1688103.7150808375</v>
      </c>
      <c r="C16" s="81">
        <v>696341.67392348242</v>
      </c>
      <c r="D16" s="82">
        <v>991762.04115681013</v>
      </c>
      <c r="E16" s="82"/>
      <c r="F16" s="93">
        <v>376937.24388035701</v>
      </c>
      <c r="G16" s="93">
        <v>614824.79727663589</v>
      </c>
      <c r="H16" s="82"/>
      <c r="I16" s="98">
        <v>2547.5500000000002</v>
      </c>
      <c r="J16" s="98">
        <v>1341.65</v>
      </c>
    </row>
    <row r="17" spans="1:10">
      <c r="A17" s="15">
        <v>2010</v>
      </c>
      <c r="B17" s="109">
        <f>[3]Cuadro01!B7</f>
        <v>1732600.4706999375</v>
      </c>
      <c r="C17" s="109">
        <f>[3]Cuadro01!C7</f>
        <v>693737.4173022171</v>
      </c>
      <c r="D17" s="110">
        <f>[3]Cuadro01!D7</f>
        <v>1038863.053397667</v>
      </c>
      <c r="E17" s="110"/>
      <c r="F17" s="111">
        <f>[3]Cuadro01!E7</f>
        <v>362130.19876417465</v>
      </c>
      <c r="G17" s="111">
        <f>[3]Cuadro01!F7</f>
        <v>676732.85463348264</v>
      </c>
      <c r="H17" s="110"/>
      <c r="I17" s="98">
        <v>2647.08</v>
      </c>
      <c r="J17" s="98">
        <v>1379.02</v>
      </c>
    </row>
    <row r="18" spans="1:10">
      <c r="A18" s="85">
        <v>2011</v>
      </c>
      <c r="B18" s="87">
        <f>Cuadro01!B9</f>
        <v>1718337.7742994768</v>
      </c>
      <c r="C18" s="87">
        <f>Cuadro01!C9</f>
        <v>654172.44936611713</v>
      </c>
      <c r="D18" s="86">
        <f>Cuadro01!D9</f>
        <v>1064165.3249333166</v>
      </c>
      <c r="E18" s="86"/>
      <c r="F18" s="95">
        <f>Cuadro01!E9</f>
        <v>348678.92498876783</v>
      </c>
      <c r="G18" s="95">
        <f>Cuadro01!F9</f>
        <v>715486.399944545</v>
      </c>
      <c r="H18" s="86"/>
      <c r="I18" s="99">
        <f>Cuadro01!I11</f>
        <v>2725.08</v>
      </c>
      <c r="J18" s="99">
        <f>Cuadro01!I15</f>
        <v>1445.64</v>
      </c>
    </row>
    <row r="19" spans="1:10">
      <c r="A19" s="73" t="str">
        <f>Cuadro01!A17</f>
        <v>Fuente: Instituto Nacional de Estadística (INE). XLI Encuesta Permanente de Hogares de Propósitos Múltiples, Mayo 2011.</v>
      </c>
      <c r="B19" s="82"/>
      <c r="C19" s="81"/>
      <c r="D19" s="82"/>
      <c r="E19" s="82"/>
      <c r="F19" s="82"/>
      <c r="G19" s="82"/>
      <c r="H19" s="82"/>
      <c r="I19" s="79"/>
      <c r="J19" s="23"/>
    </row>
    <row r="20" spans="1:10">
      <c r="A20" s="90" t="s">
        <v>41</v>
      </c>
      <c r="B20" s="82"/>
      <c r="C20" s="81"/>
      <c r="D20" s="82"/>
      <c r="E20" s="82"/>
      <c r="F20" s="82"/>
      <c r="G20" s="82"/>
      <c r="H20" s="82"/>
      <c r="I20" s="79"/>
      <c r="J20" s="23"/>
    </row>
    <row r="21" spans="1:10">
      <c r="A21" s="112" t="s">
        <v>48</v>
      </c>
      <c r="B21" s="82"/>
      <c r="C21" s="81"/>
      <c r="D21" s="82"/>
      <c r="E21" s="82"/>
      <c r="F21" s="82"/>
      <c r="G21" s="82"/>
      <c r="H21" s="82"/>
      <c r="I21" s="79"/>
      <c r="J21" s="23"/>
    </row>
    <row r="22" spans="1:10">
      <c r="A22" s="139" t="s">
        <v>42</v>
      </c>
      <c r="B22" s="139"/>
      <c r="C22" s="139"/>
      <c r="D22" s="139"/>
      <c r="E22" s="139"/>
      <c r="F22" s="139"/>
      <c r="G22" s="139"/>
      <c r="H22" s="3"/>
      <c r="I22" s="3"/>
      <c r="J22" s="3"/>
    </row>
    <row r="23" spans="1:10">
      <c r="A23" s="140" t="s">
        <v>47</v>
      </c>
      <c r="B23" s="140"/>
      <c r="C23" s="140"/>
      <c r="D23" s="140"/>
      <c r="E23" s="140"/>
      <c r="F23" s="140"/>
      <c r="G23" s="140"/>
      <c r="H23" s="3"/>
      <c r="I23" s="3"/>
      <c r="J23" s="3"/>
    </row>
    <row r="24" spans="1:10">
      <c r="A24" s="91" t="s">
        <v>43</v>
      </c>
      <c r="B24" s="91"/>
      <c r="C24" s="91"/>
      <c r="D24" s="91"/>
      <c r="E24" s="91"/>
      <c r="F24" s="91"/>
      <c r="G24" s="91"/>
      <c r="H24" s="3"/>
      <c r="I24" s="3"/>
      <c r="J24" s="3"/>
    </row>
    <row r="25" spans="1:10">
      <c r="A25" s="74"/>
      <c r="B25" s="74"/>
      <c r="C25" s="74"/>
      <c r="D25" s="74"/>
      <c r="E25" s="74"/>
      <c r="F25" s="74"/>
      <c r="G25" s="74"/>
      <c r="H25" s="74"/>
      <c r="I25" s="74"/>
      <c r="J25" s="74"/>
    </row>
    <row r="26" spans="1:10" ht="15">
      <c r="A26" s="134" t="s">
        <v>38</v>
      </c>
      <c r="B26" s="138" t="s">
        <v>39</v>
      </c>
      <c r="C26" s="138"/>
      <c r="D26" s="138"/>
      <c r="E26" s="83"/>
      <c r="F26" s="138" t="s">
        <v>4</v>
      </c>
      <c r="G26" s="138"/>
      <c r="H26" s="75"/>
      <c r="I26" s="74"/>
      <c r="J26" s="74"/>
    </row>
    <row r="27" spans="1:10">
      <c r="A27" s="137"/>
      <c r="B27" s="6" t="s">
        <v>0</v>
      </c>
      <c r="C27" s="6" t="s">
        <v>2</v>
      </c>
      <c r="D27" s="6" t="s">
        <v>1</v>
      </c>
      <c r="E27" s="6"/>
      <c r="F27" s="6" t="s">
        <v>5</v>
      </c>
      <c r="G27" s="6" t="s">
        <v>6</v>
      </c>
      <c r="H27" s="76"/>
      <c r="I27" s="76"/>
      <c r="J27" s="76"/>
    </row>
    <row r="28" spans="1:10">
      <c r="A28" s="84"/>
      <c r="B28" s="8"/>
      <c r="C28" s="8"/>
      <c r="D28" s="8"/>
      <c r="E28" s="8"/>
      <c r="F28" s="8"/>
      <c r="G28" s="8"/>
      <c r="H28" s="76"/>
      <c r="I28" s="76"/>
      <c r="J28" s="76"/>
    </row>
    <row r="29" spans="1:10">
      <c r="A29" s="15">
        <v>2001</v>
      </c>
      <c r="B29" s="94">
        <v>100</v>
      </c>
      <c r="C29" s="92">
        <v>36.322003565395228</v>
      </c>
      <c r="D29" s="92">
        <v>63.677996434604765</v>
      </c>
      <c r="E29" s="17"/>
      <c r="F29" s="92">
        <v>19.451911374793248</v>
      </c>
      <c r="G29" s="92">
        <v>44.226085059811524</v>
      </c>
      <c r="H29" s="17"/>
      <c r="I29" s="76"/>
      <c r="J29" s="76"/>
    </row>
    <row r="30" spans="1:10">
      <c r="A30" s="15">
        <v>2002</v>
      </c>
      <c r="B30" s="94">
        <v>100</v>
      </c>
      <c r="C30" s="92">
        <v>35.240068359961391</v>
      </c>
      <c r="D30" s="92">
        <v>64.759931640038602</v>
      </c>
      <c r="E30" s="17"/>
      <c r="F30" s="92">
        <v>19.195393055097032</v>
      </c>
      <c r="G30" s="92">
        <v>45.56453858494158</v>
      </c>
      <c r="H30" s="17"/>
      <c r="I30" s="76"/>
      <c r="J30" s="76"/>
    </row>
    <row r="31" spans="1:10">
      <c r="A31" s="15">
        <v>2003</v>
      </c>
      <c r="B31" s="94">
        <v>100.00000000000001</v>
      </c>
      <c r="C31" s="92">
        <v>34.732362784065927</v>
      </c>
      <c r="D31" s="92">
        <v>65.267637215934087</v>
      </c>
      <c r="E31" s="17"/>
      <c r="F31" s="92">
        <v>18.575349298372853</v>
      </c>
      <c r="G31" s="92">
        <v>46.692287917561224</v>
      </c>
      <c r="H31" s="17"/>
      <c r="I31" s="76"/>
      <c r="J31" s="76"/>
    </row>
    <row r="32" spans="1:10">
      <c r="A32" s="15">
        <v>2004</v>
      </c>
      <c r="B32" s="94">
        <v>100</v>
      </c>
      <c r="C32" s="92">
        <v>35.414378106801387</v>
      </c>
      <c r="D32" s="92">
        <v>64.585621893198621</v>
      </c>
      <c r="E32" s="17"/>
      <c r="F32" s="92">
        <v>18.421610008262448</v>
      </c>
      <c r="G32" s="92">
        <v>46.164011884936166</v>
      </c>
      <c r="H32" s="17"/>
      <c r="I32" s="76"/>
      <c r="J32" s="76"/>
    </row>
    <row r="33" spans="1:10">
      <c r="A33" s="15">
        <v>2005</v>
      </c>
      <c r="B33" s="94">
        <v>100</v>
      </c>
      <c r="C33" s="92">
        <v>36.344545683801407</v>
      </c>
      <c r="D33" s="92">
        <v>63.655454316198586</v>
      </c>
      <c r="E33" s="17"/>
      <c r="F33" s="92">
        <v>17.606334070460296</v>
      </c>
      <c r="G33" s="92">
        <v>46.049120245738294</v>
      </c>
      <c r="H33" s="17"/>
      <c r="I33" s="76"/>
      <c r="J33" s="76"/>
    </row>
    <row r="34" spans="1:10">
      <c r="A34" s="15">
        <v>2006</v>
      </c>
      <c r="B34" s="94">
        <v>100</v>
      </c>
      <c r="C34" s="92">
        <v>40.055764379539113</v>
      </c>
      <c r="D34" s="92">
        <v>59.944235620460887</v>
      </c>
      <c r="E34" s="17"/>
      <c r="F34" s="92">
        <v>19.554015810106588</v>
      </c>
      <c r="G34" s="92">
        <v>40.390219810354296</v>
      </c>
      <c r="H34" s="17"/>
    </row>
    <row r="35" spans="1:10">
      <c r="A35" s="15">
        <v>2007</v>
      </c>
      <c r="B35" s="94">
        <v>100</v>
      </c>
      <c r="C35" s="92">
        <v>41.750658678651732</v>
      </c>
      <c r="D35" s="92">
        <v>58.249341321348261</v>
      </c>
      <c r="E35" s="17"/>
      <c r="F35" s="92">
        <v>20.775387880272646</v>
      </c>
      <c r="G35" s="92">
        <v>37.473953441075615</v>
      </c>
      <c r="H35" s="17"/>
    </row>
    <row r="36" spans="1:10">
      <c r="A36" s="15">
        <v>2008</v>
      </c>
      <c r="B36" s="94">
        <v>100</v>
      </c>
      <c r="C36" s="92">
        <v>40.838986926036327</v>
      </c>
      <c r="D36" s="92">
        <v>59.161013073963673</v>
      </c>
      <c r="E36" s="17"/>
      <c r="F36" s="92">
        <v>22.919250006535947</v>
      </c>
      <c r="G36" s="92">
        <v>36.241763067427726</v>
      </c>
      <c r="H36" s="17"/>
    </row>
    <row r="37" spans="1:10">
      <c r="A37" s="15">
        <v>2009</v>
      </c>
      <c r="B37" s="94">
        <v>100</v>
      </c>
      <c r="C37" s="92">
        <v>41.249934331797675</v>
      </c>
      <c r="D37" s="92">
        <v>58.750065668170038</v>
      </c>
      <c r="E37" s="17"/>
      <c r="F37" s="92">
        <v>22.329033489645912</v>
      </c>
      <c r="G37" s="92">
        <v>36.421032178534958</v>
      </c>
      <c r="H37" s="17"/>
    </row>
    <row r="38" spans="1:10">
      <c r="A38" s="15">
        <v>2010</v>
      </c>
      <c r="B38" s="94">
        <v>100</v>
      </c>
      <c r="C38" s="92">
        <v>40.040241765717653</v>
      </c>
      <c r="D38" s="92">
        <v>59.959758234279256</v>
      </c>
      <c r="E38" s="17"/>
      <c r="F38" s="92">
        <v>20.900963891455078</v>
      </c>
      <c r="G38" s="92">
        <v>39.058794342823624</v>
      </c>
      <c r="H38" s="17"/>
    </row>
    <row r="39" spans="1:10">
      <c r="A39" s="85">
        <v>2011</v>
      </c>
      <c r="B39" s="38">
        <f>Cuadro02!B32</f>
        <v>100.00000000000566</v>
      </c>
      <c r="C39" s="96">
        <f>Cuadro01!C26</f>
        <v>38.070073250458968</v>
      </c>
      <c r="D39" s="96">
        <f>Cuadro01!D26</f>
        <v>61.929926749538524</v>
      </c>
      <c r="E39" s="97"/>
      <c r="F39" s="96">
        <f>Cuadro01!E26</f>
        <v>20.291640572873717</v>
      </c>
      <c r="G39" s="96">
        <f>Cuadro01!F26</f>
        <v>41.638286176664593</v>
      </c>
      <c r="H39" s="76"/>
    </row>
    <row r="40" spans="1:10">
      <c r="A40" s="73" t="str">
        <f>A19</f>
        <v>Fuente: Instituto Nacional de Estadística (INE). XLI Encuesta Permanente de Hogares de Propósitos Múltiples, Mayo 2011.</v>
      </c>
      <c r="B40" s="77"/>
      <c r="C40" s="17"/>
      <c r="D40" s="76"/>
      <c r="E40" s="76"/>
      <c r="F40" s="76"/>
      <c r="G40" s="76"/>
      <c r="H40" s="76"/>
    </row>
    <row r="41" spans="1:10">
      <c r="A41" s="90" t="s">
        <v>41</v>
      </c>
      <c r="B41" s="77"/>
      <c r="C41" s="17"/>
      <c r="D41" s="76"/>
      <c r="E41" s="76"/>
      <c r="F41" s="76"/>
      <c r="G41" s="76"/>
      <c r="H41" s="76"/>
    </row>
    <row r="42" spans="1:10">
      <c r="A42" s="112" t="s">
        <v>48</v>
      </c>
      <c r="B42" s="77"/>
      <c r="C42" s="17"/>
      <c r="D42" s="76"/>
      <c r="E42" s="76"/>
      <c r="F42" s="76"/>
      <c r="G42" s="76"/>
      <c r="H42" s="76"/>
    </row>
    <row r="43" spans="1:10">
      <c r="A43" s="15"/>
      <c r="B43" s="77"/>
      <c r="C43" s="17"/>
      <c r="D43" s="76"/>
      <c r="E43" s="76"/>
      <c r="F43" s="76"/>
      <c r="G43" s="76"/>
      <c r="H43" s="76"/>
    </row>
    <row r="44" spans="1:10">
      <c r="A44" s="15"/>
      <c r="B44" s="77"/>
      <c r="C44" s="17"/>
      <c r="D44" s="76"/>
      <c r="E44" s="76"/>
      <c r="F44" s="76"/>
      <c r="G44" s="76"/>
      <c r="H44" s="76"/>
    </row>
    <row r="45" spans="1:10">
      <c r="A45" s="15"/>
      <c r="B45" s="77"/>
      <c r="C45" s="17"/>
      <c r="D45" s="76"/>
      <c r="E45" s="76"/>
      <c r="F45" s="76"/>
      <c r="G45" s="76"/>
      <c r="H45" s="76"/>
    </row>
    <row r="46" spans="1:10">
      <c r="A46" s="76"/>
      <c r="B46" s="80"/>
      <c r="C46" s="76"/>
      <c r="D46" s="76"/>
      <c r="E46" s="76"/>
      <c r="F46" s="76"/>
      <c r="G46" s="76"/>
      <c r="H46" s="76"/>
    </row>
    <row r="47" spans="1:10">
      <c r="A47" s="78"/>
      <c r="B47" s="76"/>
      <c r="C47" s="76"/>
      <c r="D47" s="76"/>
      <c r="E47" s="76"/>
      <c r="F47" s="76"/>
      <c r="G47" s="76"/>
      <c r="H47" s="76"/>
    </row>
    <row r="51" spans="1:1">
      <c r="A51" s="27"/>
    </row>
  </sheetData>
  <mergeCells count="12">
    <mergeCell ref="A1:J1"/>
    <mergeCell ref="A2:J2"/>
    <mergeCell ref="A5:A6"/>
    <mergeCell ref="I5:J5"/>
    <mergeCell ref="B5:D5"/>
    <mergeCell ref="A3:J3"/>
    <mergeCell ref="F5:G5"/>
    <mergeCell ref="A26:A27"/>
    <mergeCell ref="B26:D26"/>
    <mergeCell ref="F26:G26"/>
    <mergeCell ref="A22:G22"/>
    <mergeCell ref="A23:G23"/>
  </mergeCells>
  <printOptions horizontalCentered="1"/>
  <pageMargins left="0.70866141732283472" right="0.70866141732283472" top="0.74803149606299213" bottom="0.74803149606299213" header="0.31496062992125984" footer="0.31496062992125984"/>
  <pageSetup paperSize="11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>
  <sheetPr codeName="Hoja5"/>
  <dimension ref="A3:G25"/>
  <sheetViews>
    <sheetView workbookViewId="0">
      <selection activeCell="A3" sqref="A3:F3"/>
    </sheetView>
  </sheetViews>
  <sheetFormatPr baseColWidth="10" defaultColWidth="10.28515625" defaultRowHeight="11.25"/>
  <cols>
    <col min="1" max="1" width="17.28515625" style="4" customWidth="1"/>
    <col min="2" max="2" width="12.140625" style="4" customWidth="1"/>
    <col min="3" max="3" width="15.42578125" style="4" bestFit="1" customWidth="1"/>
    <col min="4" max="4" width="14.42578125" style="4" customWidth="1"/>
    <col min="5" max="16384" width="10.28515625" style="4"/>
  </cols>
  <sheetData>
    <row r="3" spans="1:6" ht="11.25" customHeight="1">
      <c r="A3" s="141" t="s">
        <v>29</v>
      </c>
      <c r="B3" s="141"/>
      <c r="C3" s="141"/>
      <c r="D3" s="141"/>
      <c r="E3" s="141"/>
      <c r="F3" s="141"/>
    </row>
    <row r="4" spans="1:6">
      <c r="A4" s="59"/>
      <c r="B4" s="59"/>
      <c r="C4" s="59"/>
      <c r="D4" s="59"/>
      <c r="E4" s="59"/>
      <c r="F4" s="48"/>
    </row>
    <row r="5" spans="1:6">
      <c r="A5" s="142" t="s">
        <v>3</v>
      </c>
      <c r="B5" s="142" t="s">
        <v>0</v>
      </c>
      <c r="C5" s="142" t="s">
        <v>30</v>
      </c>
      <c r="D5" s="142"/>
      <c r="E5" s="142" t="s">
        <v>31</v>
      </c>
      <c r="F5" s="142"/>
    </row>
    <row r="6" spans="1:6" ht="12.75" customHeight="1">
      <c r="A6" s="142"/>
      <c r="B6" s="142"/>
      <c r="C6" s="60" t="s">
        <v>32</v>
      </c>
      <c r="D6" s="60" t="s">
        <v>16</v>
      </c>
      <c r="E6" s="60" t="s">
        <v>32</v>
      </c>
      <c r="F6" s="60" t="s">
        <v>16</v>
      </c>
    </row>
    <row r="7" spans="1:6">
      <c r="A7" s="58"/>
      <c r="B7" s="58"/>
      <c r="C7" s="58"/>
      <c r="D7" s="58"/>
      <c r="E7" s="58"/>
      <c r="F7" s="58"/>
    </row>
    <row r="8" spans="1:6">
      <c r="A8" s="61" t="s">
        <v>0</v>
      </c>
      <c r="B8" s="62">
        <f>+B10+B14</f>
        <v>8127695.9098616503</v>
      </c>
      <c r="C8" s="62">
        <f>+C10+C14</f>
        <v>6379987.3472705511</v>
      </c>
      <c r="D8" s="63">
        <f>+C8/B8*100</f>
        <v>78.49687559704914</v>
      </c>
      <c r="E8" s="62">
        <f>+E10+E14</f>
        <v>1747708.5625908892</v>
      </c>
      <c r="F8" s="64">
        <f>+E8/B8*100</f>
        <v>21.503124402948274</v>
      </c>
    </row>
    <row r="9" spans="1:6" ht="12.75">
      <c r="A9" s="61"/>
      <c r="B9" s="65"/>
      <c r="C9" s="61"/>
      <c r="D9" s="63"/>
      <c r="E9" s="61"/>
      <c r="F9" s="64"/>
    </row>
    <row r="10" spans="1:6" ht="11.25" customHeight="1">
      <c r="A10" s="59" t="s">
        <v>8</v>
      </c>
      <c r="B10" s="66">
        <f>+B11+B12+B13</f>
        <v>3677091.7773904256</v>
      </c>
      <c r="C10" s="66">
        <f>+C11+C12+C13</f>
        <v>3330081.504233615</v>
      </c>
      <c r="D10" s="67">
        <f>+C10/B10*100</f>
        <v>90.562915092560502</v>
      </c>
      <c r="E10" s="66">
        <f>+E11+E12+E13</f>
        <v>347010.27315681987</v>
      </c>
      <c r="F10" s="68">
        <f>+E10/B10*100</f>
        <v>9.4370849074397487</v>
      </c>
    </row>
    <row r="11" spans="1:6" ht="11.25" customHeight="1">
      <c r="A11" s="69" t="s">
        <v>11</v>
      </c>
      <c r="B11" s="66">
        <f>[1]Pobreza!C18</f>
        <v>1013429.3487530553</v>
      </c>
      <c r="C11" s="59">
        <f>[1]Pobreza!D18</f>
        <v>955016.53354178404</v>
      </c>
      <c r="D11" s="67">
        <f>+C11/B11*100</f>
        <v>94.23612358541385</v>
      </c>
      <c r="E11" s="59">
        <f>[1]Pobreza!E18</f>
        <v>58412.815211268673</v>
      </c>
      <c r="F11" s="68">
        <f>+E11/B11*100</f>
        <v>5.7638764145858836</v>
      </c>
    </row>
    <row r="12" spans="1:6">
      <c r="A12" s="69" t="s">
        <v>9</v>
      </c>
      <c r="B12" s="66">
        <f>[1]Pobreza!C19</f>
        <v>594055.36551113648</v>
      </c>
      <c r="C12" s="59">
        <f>[1]Pobreza!D19</f>
        <v>561375.2333423259</v>
      </c>
      <c r="D12" s="67">
        <f>+C12/B12*100</f>
        <v>94.49880700249345</v>
      </c>
      <c r="E12" s="59">
        <f>[1]Pobreza!E19</f>
        <v>32680.132168812055</v>
      </c>
      <c r="F12" s="68">
        <f>+E12/B12*100</f>
        <v>5.5011929975067977</v>
      </c>
    </row>
    <row r="13" spans="1:6">
      <c r="A13" s="69" t="s">
        <v>33</v>
      </c>
      <c r="B13" s="66">
        <f>[1]Pobreza!C20</f>
        <v>2069607.0631262339</v>
      </c>
      <c r="C13" s="59">
        <f>[1]Pobreza!D20</f>
        <v>1813689.7373495051</v>
      </c>
      <c r="D13" s="67">
        <f>+C13/B13*100</f>
        <v>87.634496888981701</v>
      </c>
      <c r="E13" s="59">
        <f>[1]Pobreza!E20</f>
        <v>255917.32577673916</v>
      </c>
      <c r="F13" s="68">
        <f>+E13/B13*100</f>
        <v>12.365503111018796</v>
      </c>
    </row>
    <row r="14" spans="1:6">
      <c r="A14" s="59" t="s">
        <v>10</v>
      </c>
      <c r="B14" s="66">
        <f>[1]Pobreza!C21</f>
        <v>4450604.1324712243</v>
      </c>
      <c r="C14" s="59">
        <f>[1]Pobreza!D21</f>
        <v>3049905.8430369361</v>
      </c>
      <c r="D14" s="67">
        <f>+C14/B14*100</f>
        <v>68.527906600029553</v>
      </c>
      <c r="E14" s="59">
        <f>[1]Pobreza!E21</f>
        <v>1400698.2894340693</v>
      </c>
      <c r="F14" s="68">
        <f>+E14/B14*100</f>
        <v>31.47209339996553</v>
      </c>
    </row>
    <row r="15" spans="1:6">
      <c r="A15" s="70"/>
      <c r="B15" s="70"/>
      <c r="C15" s="70"/>
      <c r="D15" s="70"/>
      <c r="E15" s="70"/>
      <c r="F15" s="70"/>
    </row>
    <row r="16" spans="1:6">
      <c r="A16" s="73" t="str">
        <f>Cuadro01!A17</f>
        <v>Fuente: Instituto Nacional de Estadística (INE). XLI Encuesta Permanente de Hogares de Propósitos Múltiples, Mayo 2011.</v>
      </c>
      <c r="B16" s="59"/>
      <c r="C16" s="48"/>
      <c r="D16" s="48"/>
      <c r="E16" s="48"/>
      <c r="F16" s="48"/>
    </row>
    <row r="17" spans="1:7">
      <c r="A17" s="71"/>
      <c r="B17" s="48"/>
      <c r="C17" s="48"/>
      <c r="D17" s="48"/>
      <c r="E17" s="48"/>
      <c r="F17" s="48"/>
    </row>
    <row r="18" spans="1:7">
      <c r="A18" s="72" t="s">
        <v>28</v>
      </c>
      <c r="B18" s="48"/>
      <c r="C18" s="48"/>
      <c r="D18" s="48"/>
      <c r="E18" s="48"/>
      <c r="F18" s="48"/>
    </row>
    <row r="19" spans="1:7">
      <c r="A19" s="55"/>
      <c r="B19" s="44"/>
    </row>
    <row r="20" spans="1:7">
      <c r="B20" s="55"/>
      <c r="C20" s="55"/>
    </row>
    <row r="23" spans="1:7">
      <c r="E23" s="108"/>
    </row>
    <row r="25" spans="1:7">
      <c r="G25" s="113"/>
    </row>
  </sheetData>
  <mergeCells count="5">
    <mergeCell ref="A3:F3"/>
    <mergeCell ref="A5:A6"/>
    <mergeCell ref="B5:B6"/>
    <mergeCell ref="C5:D5"/>
    <mergeCell ref="E5:F5"/>
  </mergeCells>
  <phoneticPr fontId="3" type="noConversion"/>
  <printOptions horizontalCentered="1" verticalCentered="1"/>
  <pageMargins left="0.54" right="0" top="0" bottom="0" header="0" footer="0"/>
  <pageSetup paperSize="9" scale="92" firstPageNumber="75" orientation="landscape" useFirstPageNumber="1" verticalDpi="300" r:id="rId1"/>
  <headerFooter alignWithMargins="0">
    <oddFooter>&amp;C&amp;8&amp;P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>
  <dimension ref="A1:M25"/>
  <sheetViews>
    <sheetView workbookViewId="0">
      <selection activeCell="I32" sqref="I32"/>
    </sheetView>
  </sheetViews>
  <sheetFormatPr baseColWidth="10" defaultRowHeight="15"/>
  <cols>
    <col min="1" max="1" width="15.85546875" style="114" customWidth="1"/>
    <col min="2" max="16384" width="11.42578125" style="114"/>
  </cols>
  <sheetData>
    <row r="1" spans="1:13">
      <c r="A1" s="143" t="s">
        <v>49</v>
      </c>
      <c r="B1" s="143"/>
      <c r="C1" s="143"/>
      <c r="D1" s="143"/>
      <c r="E1" s="143"/>
      <c r="F1" s="143"/>
      <c r="G1" s="143"/>
      <c r="H1" s="143"/>
      <c r="I1" s="143"/>
      <c r="J1" s="143"/>
      <c r="K1" s="116"/>
      <c r="L1" s="116"/>
    </row>
    <row r="2" spans="1:13" ht="15.75" thickBot="1">
      <c r="A2" s="117"/>
      <c r="B2" s="117"/>
      <c r="C2" s="117"/>
      <c r="D2" s="117"/>
      <c r="E2" s="117"/>
      <c r="F2" s="117"/>
      <c r="G2" s="117"/>
      <c r="H2" s="117"/>
      <c r="I2" s="117"/>
      <c r="J2" s="117"/>
      <c r="K2" s="117"/>
      <c r="L2" s="117"/>
    </row>
    <row r="3" spans="1:13" ht="15.75" thickBot="1">
      <c r="A3" s="118" t="s">
        <v>50</v>
      </c>
      <c r="B3" s="119">
        <v>2001</v>
      </c>
      <c r="C3" s="119">
        <v>2002</v>
      </c>
      <c r="D3" s="119">
        <v>2003</v>
      </c>
      <c r="E3" s="119">
        <v>2004</v>
      </c>
      <c r="F3" s="119">
        <v>2005</v>
      </c>
      <c r="G3" s="119">
        <v>2006</v>
      </c>
      <c r="H3" s="119">
        <v>2007</v>
      </c>
      <c r="I3" s="119">
        <v>2008</v>
      </c>
      <c r="J3" s="119">
        <v>2009</v>
      </c>
      <c r="K3" s="119">
        <v>2010</v>
      </c>
      <c r="L3" s="119">
        <v>2011</v>
      </c>
    </row>
    <row r="4" spans="1:13">
      <c r="A4" s="120" t="s">
        <v>0</v>
      </c>
      <c r="B4" s="116"/>
      <c r="C4" s="116"/>
      <c r="D4" s="116"/>
      <c r="E4" s="116"/>
      <c r="F4" s="116"/>
      <c r="G4" s="116"/>
      <c r="H4" s="116"/>
      <c r="I4" s="116"/>
      <c r="J4" s="116"/>
      <c r="K4" s="116"/>
      <c r="L4" s="116"/>
    </row>
    <row r="5" spans="1:13">
      <c r="A5" s="121" t="s">
        <v>51</v>
      </c>
      <c r="B5" s="122">
        <f>[4]Vinculos!E4</f>
        <v>1235165.543560029</v>
      </c>
      <c r="C5" s="122">
        <f>[4]Vinculos!F4</f>
        <v>1312021.6279325155</v>
      </c>
      <c r="D5" s="122">
        <f>[4]Vinculos!G4</f>
        <v>1357423.6372587814</v>
      </c>
      <c r="E5" s="122">
        <f>[4]Vinculos!H4</f>
        <v>1396883.9982009546</v>
      </c>
      <c r="F5" s="122">
        <f>[4]Vinculos!I4</f>
        <v>1459656.149748646</v>
      </c>
      <c r="G5" s="122">
        <f>[4]Vinculos!J4</f>
        <v>1516226.9462964332</v>
      </c>
      <c r="H5" s="122">
        <f>[4]Vinculos!K4</f>
        <v>1608123.7021330765</v>
      </c>
      <c r="I5" s="122">
        <f>[4]Vinculos!L4</f>
        <v>1650934.3159860473</v>
      </c>
      <c r="J5" s="122">
        <f>[4]Vinculos!M4</f>
        <v>1688103.7150808375</v>
      </c>
      <c r="K5" s="122">
        <f>[4]Vinculos!N4</f>
        <v>1733503.0351365653</v>
      </c>
      <c r="L5" s="122">
        <f>[4]Vinculos!O4</f>
        <v>1718337.7685831047</v>
      </c>
    </row>
    <row r="6" spans="1:13">
      <c r="A6" s="123" t="s">
        <v>52</v>
      </c>
      <c r="B6" s="124">
        <f>[4]Vinculos!E5/[4]Vinculos!E4</f>
        <v>0.63677996434605311</v>
      </c>
      <c r="C6" s="124">
        <f>[4]Vinculos!F5/[4]Vinculos!F4</f>
        <v>0.64759931640027479</v>
      </c>
      <c r="D6" s="124">
        <f>[4]Vinculos!G5/[4]Vinculos!G4</f>
        <v>0.65051644529495956</v>
      </c>
      <c r="E6" s="124">
        <f>[4]Vinculos!H5/[4]Vinculos!H4</f>
        <v>0.64705605449040271</v>
      </c>
      <c r="F6" s="124">
        <f>[4]Vinculos!I5/[4]Vinculos!I4</f>
        <v>0.63655454316198734</v>
      </c>
      <c r="G6" s="124">
        <f>[4]Vinculos!J5/[4]Vinculos!J4</f>
        <v>0.59944235620471964</v>
      </c>
      <c r="H6" s="124">
        <f>[4]Vinculos!K5/[4]Vinculos!K4</f>
        <v>0.58249341321343495</v>
      </c>
      <c r="I6" s="124">
        <f>[4]Vinculos!L5/[4]Vinculos!L4</f>
        <v>0.59161013074001512</v>
      </c>
      <c r="J6" s="124">
        <f>[4]Vinculos!M5/[4]Vinculos!M4</f>
        <v>0.58750065668170037</v>
      </c>
      <c r="K6" s="124">
        <f>[4]Vinculos!N5/[4]Vinculos!N4</f>
        <v>0.5998060555761745</v>
      </c>
      <c r="L6" s="124">
        <f>[4]Vinculos!O5/[4]Vinculos!O4</f>
        <v>0.61929926796714074</v>
      </c>
      <c r="M6" s="115"/>
    </row>
    <row r="7" spans="1:13">
      <c r="A7" s="125" t="s">
        <v>53</v>
      </c>
      <c r="B7" s="126">
        <f>+B8/B6</f>
        <v>0.53284435024010146</v>
      </c>
      <c r="C7" s="126">
        <f t="shared" ref="C7:L7" si="0">+C8/C6</f>
        <v>0.53904311992751952</v>
      </c>
      <c r="D7" s="126">
        <f t="shared" si="0"/>
        <v>0.54946522240683404</v>
      </c>
      <c r="E7" s="126">
        <f t="shared" si="0"/>
        <v>0.55371094272558397</v>
      </c>
      <c r="F7" s="126">
        <f t="shared" si="0"/>
        <v>0.55449988133021177</v>
      </c>
      <c r="G7" s="126">
        <f t="shared" si="0"/>
        <v>0.52999327078504754</v>
      </c>
      <c r="H7" s="126">
        <f t="shared" si="0"/>
        <v>0.48694582678913934</v>
      </c>
      <c r="I7" s="126">
        <f t="shared" si="0"/>
        <v>0.46851331157281007</v>
      </c>
      <c r="J7" s="126">
        <f t="shared" si="0"/>
        <v>0.47177242389872531</v>
      </c>
      <c r="K7" s="126">
        <f t="shared" si="0"/>
        <v>0.49113478470001581</v>
      </c>
      <c r="L7" s="126">
        <f t="shared" si="0"/>
        <v>0.51196062321846814</v>
      </c>
      <c r="M7" s="115"/>
    </row>
    <row r="8" spans="1:13">
      <c r="A8" s="123" t="s">
        <v>54</v>
      </c>
      <c r="B8" s="124">
        <f>[4]Vinculos!E6/[4]Vinculos!E4</f>
        <v>0.33930460634788762</v>
      </c>
      <c r="C8" s="124">
        <f>[4]Vinculos!F6/[4]Vinculos!F4</f>
        <v>0.34908395597533298</v>
      </c>
      <c r="D8" s="124">
        <f>[4]Vinculos!G6/[4]Vinculos!G4</f>
        <v>0.35743616329329803</v>
      </c>
      <c r="E8" s="124">
        <f>[4]Vinculos!H6/[4]Vinculos!H4</f>
        <v>0.35828201792817771</v>
      </c>
      <c r="F8" s="124">
        <f>[4]Vinculos!I6/[4]Vinculos!I4</f>
        <v>0.35296941864352915</v>
      </c>
      <c r="G8" s="124">
        <f>[4]Vinculos!J6/[4]Vinculos!J4</f>
        <v>0.31770041501203489</v>
      </c>
      <c r="H8" s="124">
        <f>[4]Vinculos!K6/[4]Vinculos!K4</f>
        <v>0.28364273669644385</v>
      </c>
      <c r="I8" s="124">
        <f>[4]Vinculos!L6/[4]Vinculos!L4</f>
        <v>0.27717722151302759</v>
      </c>
      <c r="J8" s="124">
        <f>[4]Vinculos!M6/[4]Vinculos!M4</f>
        <v>0.27716660884481864</v>
      </c>
      <c r="K8" s="124">
        <f>[4]Vinculos!N6/[4]Vinculos!N4</f>
        <v>0.2945856179671702</v>
      </c>
      <c r="L8" s="124">
        <f>[4]Vinculos!O6/[4]Vinculos!O4</f>
        <v>0.31705683918719846</v>
      </c>
      <c r="M8" s="115"/>
    </row>
    <row r="9" spans="1:13">
      <c r="A9" s="123" t="s">
        <v>55</v>
      </c>
      <c r="B9" s="124">
        <f>[4]Vinculos!E7/[4]Vinculos!E4</f>
        <v>0.22253174832936343</v>
      </c>
      <c r="C9" s="124">
        <f>[4]Vinculos!F7/[4]Vinculos!F4</f>
        <v>0.23045233585551705</v>
      </c>
      <c r="D9" s="124">
        <f>[4]Vinculos!G7/[4]Vinculos!G4</f>
        <v>0.24107078373608301</v>
      </c>
      <c r="E9" s="124">
        <f>[4]Vinculos!H7/[4]Vinculos!H4</f>
        <v>0.24539475566319741</v>
      </c>
      <c r="F9" s="124">
        <f>[4]Vinculos!I7/[4]Vinculos!I4</f>
        <v>0.24012382589379547</v>
      </c>
      <c r="G9" s="124">
        <f>[4]Vinculos!J7/[4]Vinculos!J4</f>
        <v>0.21150054781915131</v>
      </c>
      <c r="H9" s="124">
        <f>[4]Vinculos!K7/[4]Vinculos!K4</f>
        <v>0.17326253796011007</v>
      </c>
      <c r="I9" s="124">
        <f>[4]Vinculos!L7/[4]Vinculos!L4</f>
        <v>0.16690963291534533</v>
      </c>
      <c r="J9" s="124">
        <f>[4]Vinculos!M7/[4]Vinculos!M4</f>
        <v>0.16732255632162923</v>
      </c>
      <c r="K9" s="124">
        <f>[4]Vinculos!N7/[4]Vinculos!N4</f>
        <v>0.18163936264268971</v>
      </c>
      <c r="L9" s="124">
        <f>[4]Vinculos!O7/[4]Vinculos!O4</f>
        <v>0.2039640001709459</v>
      </c>
      <c r="M9" s="115"/>
    </row>
    <row r="10" spans="1:13">
      <c r="A10" s="116"/>
      <c r="B10" s="127"/>
      <c r="C10" s="127"/>
      <c r="D10" s="127"/>
      <c r="E10" s="127"/>
      <c r="F10" s="127"/>
      <c r="G10" s="127"/>
      <c r="H10" s="127"/>
      <c r="I10" s="127"/>
      <c r="J10" s="127"/>
      <c r="K10" s="127"/>
      <c r="L10" s="127"/>
    </row>
    <row r="11" spans="1:13">
      <c r="A11" s="120" t="s">
        <v>8</v>
      </c>
      <c r="B11" s="128"/>
      <c r="C11" s="128"/>
      <c r="D11" s="128"/>
      <c r="E11" s="128"/>
      <c r="F11" s="128"/>
      <c r="G11" s="128"/>
      <c r="H11" s="128"/>
      <c r="I11" s="128"/>
      <c r="J11" s="128"/>
      <c r="K11" s="128"/>
      <c r="L11" s="128"/>
    </row>
    <row r="12" spans="1:13">
      <c r="A12" s="121" t="s">
        <v>51</v>
      </c>
      <c r="B12" s="122">
        <f>[4]Vinculos!E8</f>
        <v>612397.88607392053</v>
      </c>
      <c r="C12" s="122">
        <f>[4]Vinculos!F8</f>
        <v>646708.51343120157</v>
      </c>
      <c r="D12" s="122">
        <f>[4]Vinculos!G8</f>
        <v>663881.33513687202</v>
      </c>
      <c r="E12" s="122">
        <f>[4]Vinculos!H8</f>
        <v>679966.30522288743</v>
      </c>
      <c r="F12" s="122">
        <f>[4]Vinculos!I8</f>
        <v>723706.28024054121</v>
      </c>
      <c r="G12" s="122">
        <f>[4]Vinculos!J8</f>
        <v>743823.55019247078</v>
      </c>
      <c r="H12" s="122">
        <f>[4]Vinculos!K8</f>
        <v>789231.57723245432</v>
      </c>
      <c r="I12" s="122">
        <f>[4]Vinculos!L8</f>
        <v>817241.59887177753</v>
      </c>
      <c r="J12" s="122">
        <f>[4]Vinculos!M8</f>
        <v>828383.31148908159</v>
      </c>
      <c r="K12" s="122">
        <f>[4]Vinculos!N8</f>
        <v>848680.07146305847</v>
      </c>
      <c r="L12" s="122">
        <f>[4]Vinculos!O8</f>
        <v>840264.58149946376</v>
      </c>
    </row>
    <row r="13" spans="1:13">
      <c r="A13" s="123" t="s">
        <v>52</v>
      </c>
      <c r="B13" s="124">
        <f>[4]Vinculos!E9/[4]Vinculos!E8</f>
        <v>0.55904325260933074</v>
      </c>
      <c r="C13" s="124">
        <f>[4]Vinculos!F9/[4]Vinculos!F8</f>
        <v>0.58003803914789298</v>
      </c>
      <c r="D13" s="124">
        <f>[4]Vinculos!G9/[4]Vinculos!G8</f>
        <v>0.5703244594138317</v>
      </c>
      <c r="E13" s="124">
        <f>[4]Vinculos!H9/[4]Vinculos!H8</f>
        <v>0.57124587511734726</v>
      </c>
      <c r="F13" s="124">
        <f>[4]Vinculos!I9/[4]Vinculos!I8</f>
        <v>0.57740136973810763</v>
      </c>
      <c r="G13" s="124">
        <f>[4]Vinculos!J9/[4]Vinculos!J8</f>
        <v>0.52860457165288643</v>
      </c>
      <c r="H13" s="124">
        <f>[4]Vinculos!K9/[4]Vinculos!K8</f>
        <v>0.51030162214474606</v>
      </c>
      <c r="I13" s="124">
        <f>[4]Vinculos!L9/[4]Vinculos!L8</f>
        <v>0.55157860408879511</v>
      </c>
      <c r="J13" s="124">
        <f>[4]Vinculos!M9/[4]Vinculos!M8</f>
        <v>0.52840805549012115</v>
      </c>
      <c r="K13" s="124">
        <f>[4]Vinculos!N9/[4]Vinculos!N8</f>
        <v>0.54328707811765964</v>
      </c>
      <c r="L13" s="124">
        <f>[4]Vinculos!O9/[4]Vinculos!O8</f>
        <v>0.58503243512776482</v>
      </c>
      <c r="M13" s="115"/>
    </row>
    <row r="14" spans="1:13">
      <c r="A14" s="125" t="s">
        <v>53</v>
      </c>
      <c r="B14" s="126">
        <f>+B15/B13</f>
        <v>0.4705690771571478</v>
      </c>
      <c r="C14" s="126">
        <f t="shared" ref="C14:L14" si="1">+C15/C13</f>
        <v>0.48724397361137123</v>
      </c>
      <c r="D14" s="126">
        <f t="shared" si="1"/>
        <v>0.50541254294334259</v>
      </c>
      <c r="E14" s="126">
        <f t="shared" si="1"/>
        <v>0.50200102138163649</v>
      </c>
      <c r="F14" s="126">
        <f t="shared" si="1"/>
        <v>0.49381344434022628</v>
      </c>
      <c r="G14" s="126">
        <f t="shared" si="1"/>
        <v>0.4612318444347665</v>
      </c>
      <c r="H14" s="126">
        <f t="shared" si="1"/>
        <v>0.44383620705742993</v>
      </c>
      <c r="I14" s="126">
        <f t="shared" si="1"/>
        <v>0.44339431029011084</v>
      </c>
      <c r="J14" s="126">
        <f t="shared" si="1"/>
        <v>0.42126328316713685</v>
      </c>
      <c r="K14" s="126">
        <f t="shared" si="1"/>
        <v>0.45135981037115958</v>
      </c>
      <c r="L14" s="126">
        <f t="shared" si="1"/>
        <v>0.48960873765837054</v>
      </c>
      <c r="M14" s="115"/>
    </row>
    <row r="15" spans="1:13">
      <c r="A15" s="123" t="s">
        <v>54</v>
      </c>
      <c r="B15" s="124">
        <f>[4]Vinculos!E10/[4]Vinculos!E8</f>
        <v>0.26306846747130302</v>
      </c>
      <c r="C15" s="124">
        <f>[4]Vinculos!F10/[4]Vinculos!F8</f>
        <v>0.28262003904016747</v>
      </c>
      <c r="D15" s="124">
        <f>[4]Vinculos!G10/[4]Vinculos!G8</f>
        <v>0.28824913533513186</v>
      </c>
      <c r="E15" s="124">
        <f>[4]Vinculos!H10/[4]Vinculos!H8</f>
        <v>0.28676601276895508</v>
      </c>
      <c r="F15" s="124">
        <f>[4]Vinculos!I10/[4]Vinculos!I8</f>
        <v>0.28512855915713942</v>
      </c>
      <c r="G15" s="124">
        <f>[4]Vinculos!J10/[4]Vinculos!J8</f>
        <v>0.24380926156011049</v>
      </c>
      <c r="H15" s="124">
        <f>[4]Vinculos!K10/[4]Vinculos!K8</f>
        <v>0.22649033642797789</v>
      </c>
      <c r="I15" s="124">
        <f>[4]Vinculos!L10/[4]Vinculos!L8</f>
        <v>0.24456681473073341</v>
      </c>
      <c r="J15" s="124">
        <f>[4]Vinculos!M10/[4]Vinculos!M8</f>
        <v>0.22259891230773107</v>
      </c>
      <c r="K15" s="124">
        <f>[4]Vinculos!N10/[4]Vinculos!N8</f>
        <v>0.24521795255628823</v>
      </c>
      <c r="L15" s="124">
        <f>[4]Vinculos!O10/[4]Vinculos!O8</f>
        <v>0.28643699205210749</v>
      </c>
      <c r="M15" s="115"/>
    </row>
    <row r="16" spans="1:13">
      <c r="A16" s="123" t="s">
        <v>55</v>
      </c>
      <c r="B16" s="124">
        <f>[4]Vinculos!E11/[4]Vinculos!E8</f>
        <v>0.157907334399529</v>
      </c>
      <c r="C16" s="124">
        <f>[4]Vinculos!F11/[4]Vinculos!F8</f>
        <v>0.17437324625565906</v>
      </c>
      <c r="D16" s="124">
        <f>[4]Vinculos!G11/[4]Vinculos!G8</f>
        <v>0.18534159453452634</v>
      </c>
      <c r="E16" s="124">
        <f>[4]Vinculos!H11/[4]Vinculos!H8</f>
        <v>0.18534562011677977</v>
      </c>
      <c r="F16" s="124">
        <f>[4]Vinculos!I11/[4]Vinculos!I8</f>
        <v>0.17774649696835426</v>
      </c>
      <c r="G16" s="124">
        <f>[4]Vinculos!J11/[4]Vinculos!J8</f>
        <v>0.14580679578456829</v>
      </c>
      <c r="H16" s="124">
        <f>[4]Vinculos!K11/[4]Vinculos!K8</f>
        <v>0.12857800839212394</v>
      </c>
      <c r="I16" s="124">
        <f>[4]Vinculos!L11/[4]Vinculos!L8</f>
        <v>0.14189966099097479</v>
      </c>
      <c r="J16" s="124">
        <f>[4]Vinculos!M11/[4]Vinculos!M8</f>
        <v>0.12358693151425541</v>
      </c>
      <c r="K16" s="124">
        <f>[4]Vinculos!N11/[4]Vinculos!N8</f>
        <v>0.14321155312749961</v>
      </c>
      <c r="L16" s="124">
        <f>[4]Vinculos!O11/[4]Vinculos!O8</f>
        <v>0.17889694709216963</v>
      </c>
      <c r="M16" s="115"/>
    </row>
    <row r="17" spans="1:13">
      <c r="A17" s="116"/>
      <c r="B17" s="127"/>
      <c r="C17" s="127"/>
      <c r="D17" s="127"/>
      <c r="E17" s="127"/>
      <c r="F17" s="127"/>
      <c r="G17" s="127"/>
      <c r="H17" s="127"/>
      <c r="I17" s="127"/>
      <c r="J17" s="127"/>
      <c r="K17" s="127"/>
      <c r="L17" s="127"/>
    </row>
    <row r="18" spans="1:13">
      <c r="A18" s="120" t="s">
        <v>10</v>
      </c>
      <c r="B18" s="128"/>
      <c r="C18" s="128"/>
      <c r="D18" s="128"/>
      <c r="E18" s="128"/>
      <c r="F18" s="128"/>
      <c r="G18" s="128"/>
      <c r="H18" s="128"/>
      <c r="I18" s="128"/>
      <c r="J18" s="128"/>
      <c r="K18" s="128"/>
      <c r="L18" s="128"/>
    </row>
    <row r="19" spans="1:13">
      <c r="A19" s="121" t="s">
        <v>51</v>
      </c>
      <c r="B19" s="122">
        <f>[4]Vinculos!E12</f>
        <v>622767.6574861207</v>
      </c>
      <c r="C19" s="122">
        <f>[4]Vinculos!F12</f>
        <v>665313.11450131366</v>
      </c>
      <c r="D19" s="122">
        <f>[4]Vinculos!G12</f>
        <v>693542.30212177243</v>
      </c>
      <c r="E19" s="122">
        <f>[4]Vinculos!H12</f>
        <v>716917.69297808059</v>
      </c>
      <c r="F19" s="122">
        <f>[4]Vinculos!I12</f>
        <v>735949.86950811313</v>
      </c>
      <c r="G19" s="122">
        <f>[4]Vinculos!J12</f>
        <v>772403.39610423532</v>
      </c>
      <c r="H19" s="122">
        <f>[4]Vinculos!K12</f>
        <v>818892.12490032986</v>
      </c>
      <c r="I19" s="122">
        <f>[4]Vinculos!L12</f>
        <v>833692.71711506858</v>
      </c>
      <c r="J19" s="122">
        <f>[4]Vinculos!M12</f>
        <v>859720.40359120385</v>
      </c>
      <c r="K19" s="122">
        <f>[4]Vinculos!N12</f>
        <v>884822.96367366391</v>
      </c>
      <c r="L19" s="122">
        <f>[4]Vinculos!O12</f>
        <v>878073.18708380929</v>
      </c>
    </row>
    <row r="20" spans="1:13">
      <c r="A20" s="123" t="s">
        <v>52</v>
      </c>
      <c r="B20" s="124">
        <f>[4]Vinculos!E13/[4]Vinculos!E12</f>
        <v>0.71322227371399816</v>
      </c>
      <c r="C20" s="124">
        <f>[4]Vinculos!F13/[4]Vinculos!F12</f>
        <v>0.713271331914892</v>
      </c>
      <c r="D20" s="124">
        <f>[4]Vinculos!G13/[4]Vinculos!G12</f>
        <v>0.72727883237821456</v>
      </c>
      <c r="E20" s="124">
        <f>[4]Vinculos!H13/[4]Vinculos!H12</f>
        <v>0.7189588239037713</v>
      </c>
      <c r="F20" s="124">
        <f>[4]Vinculos!I13/[4]Vinculos!I12</f>
        <v>0.69472361809040473</v>
      </c>
      <c r="G20" s="124">
        <f>[4]Vinculos!J13/[4]Vinculos!J12</f>
        <v>0.66765905833068651</v>
      </c>
      <c r="H20" s="124">
        <f>[4]Vinculos!K13/[4]Vinculos!K12</f>
        <v>0.65207039337461692</v>
      </c>
      <c r="I20" s="124">
        <f>[4]Vinculos!L13/[4]Vinculos!L12</f>
        <v>0.63085172200452955</v>
      </c>
      <c r="J20" s="124">
        <f>[4]Vinculos!M13/[4]Vinculos!M12</f>
        <v>0.64443931308165836</v>
      </c>
      <c r="K20" s="124">
        <f>[4]Vinculos!N13/[4]Vinculos!N12</f>
        <v>0.65401636859650136</v>
      </c>
      <c r="L20" s="124">
        <f>[4]Vinculos!O13/[4]Vinculos!O12</f>
        <v>0.65209061882313124</v>
      </c>
      <c r="M20" s="115"/>
    </row>
    <row r="21" spans="1:13">
      <c r="A21" s="125" t="s">
        <v>53</v>
      </c>
      <c r="B21" s="126">
        <f>+B22/B20</f>
        <v>0.5808446319250925</v>
      </c>
      <c r="C21" s="126">
        <f t="shared" ref="C21:L21" si="2">+C22/C20</f>
        <v>0.57998867877037652</v>
      </c>
      <c r="D21" s="126">
        <f t="shared" si="2"/>
        <v>0.58253344726820622</v>
      </c>
      <c r="E21" s="126">
        <f t="shared" si="2"/>
        <v>0.59267920412652642</v>
      </c>
      <c r="F21" s="126">
        <f t="shared" si="2"/>
        <v>0.60409871853754693</v>
      </c>
      <c r="G21" s="126">
        <f t="shared" si="2"/>
        <v>0.58241927956940032</v>
      </c>
      <c r="H21" s="126">
        <f t="shared" si="2"/>
        <v>0.51946087613024261</v>
      </c>
      <c r="I21" s="126">
        <f t="shared" si="2"/>
        <v>0.49004246455492145</v>
      </c>
      <c r="J21" s="126">
        <f t="shared" si="2"/>
        <v>0.51167780761131731</v>
      </c>
      <c r="K21" s="126">
        <f t="shared" si="2"/>
        <v>0.52282595554806699</v>
      </c>
      <c r="L21" s="126">
        <f t="shared" si="2"/>
        <v>0.53115046966491219</v>
      </c>
      <c r="M21" s="115"/>
    </row>
    <row r="22" spans="1:13">
      <c r="A22" s="123" t="s">
        <v>54</v>
      </c>
      <c r="B22" s="124">
        <f>[4]Vinculos!E14/[4]Vinculos!E12</f>
        <v>0.41427132905618486</v>
      </c>
      <c r="C22" s="124">
        <f>[4]Vinculos!F14/[4]Vinculos!F12</f>
        <v>0.41368929740210492</v>
      </c>
      <c r="D22" s="124">
        <f>[4]Vinculos!G14/[4]Vinculos!G12</f>
        <v>0.4236642453504772</v>
      </c>
      <c r="E22" s="124">
        <f>[4]Vinculos!H14/[4]Vinculos!H12</f>
        <v>0.42611194355103066</v>
      </c>
      <c r="F22" s="124">
        <f>[4]Vinculos!I14/[4]Vinculos!I12</f>
        <v>0.41968164742618164</v>
      </c>
      <c r="G22" s="124">
        <f>[4]Vinculos!J14/[4]Vinculos!J12</f>
        <v>0.38885750775094263</v>
      </c>
      <c r="H22" s="124">
        <f>[4]Vinculos!K14/[4]Vinculos!K12</f>
        <v>0.33872505784097046</v>
      </c>
      <c r="I22" s="124">
        <f>[4]Vinculos!L14/[4]Vinculos!L12</f>
        <v>0.30914413261981583</v>
      </c>
      <c r="J22" s="124">
        <f>[4]Vinculos!M14/[4]Vinculos!M12</f>
        <v>0.32974529485616627</v>
      </c>
      <c r="K22" s="124">
        <f>[4]Vinculos!N14/[4]Vinculos!N12</f>
        <v>0.3419367328555426</v>
      </c>
      <c r="L22" s="124">
        <f>[4]Vinculos!O14/[4]Vinculos!O12</f>
        <v>0.34635823845198938</v>
      </c>
      <c r="M22" s="115"/>
    </row>
    <row r="23" spans="1:13">
      <c r="A23" s="123" t="s">
        <v>55</v>
      </c>
      <c r="B23" s="124">
        <f>[4]Vinculos!E15/[4]Vinculos!E12</f>
        <v>0.28608009417498537</v>
      </c>
      <c r="C23" s="124">
        <f>[4]Vinculos!F15/[4]Vinculos!F12</f>
        <v>0.28496324790473565</v>
      </c>
      <c r="D23" s="124">
        <f>[4]Vinculos!G15/[4]Vinculos!G12</f>
        <v>0.29441658314883506</v>
      </c>
      <c r="E23" s="124">
        <f>[4]Vinculos!H15/[4]Vinculos!H12</f>
        <v>0.30234883732312751</v>
      </c>
      <c r="F23" s="124">
        <f>[4]Vinculos!I15/[4]Vinculos!I12</f>
        <v>0.30146341783926878</v>
      </c>
      <c r="G23" s="124">
        <f>[4]Vinculos!J15/[4]Vinculos!J12</f>
        <v>0.27476355275969511</v>
      </c>
      <c r="H23" s="124">
        <f>[4]Vinculos!K15/[4]Vinculos!K12</f>
        <v>0.21632857886643089</v>
      </c>
      <c r="I23" s="124">
        <f>[4]Vinculos!L15/[4]Vinculos!L12</f>
        <v>0.19142608726773788</v>
      </c>
      <c r="J23" s="124">
        <f>[4]Vinculos!M15/[4]Vinculos!M12</f>
        <v>0.20946400318829511</v>
      </c>
      <c r="K23" s="124">
        <f>[4]Vinculos!N15/[4]Vinculos!N12</f>
        <v>0.21849748846489975</v>
      </c>
      <c r="L23" s="124">
        <f>[4]Vinculos!O15/[4]Vinculos!O12</f>
        <v>0.22795170093943684</v>
      </c>
      <c r="M23" s="115"/>
    </row>
    <row r="24" spans="1:13" ht="15.75" thickBot="1">
      <c r="A24" s="129"/>
      <c r="B24" s="117"/>
      <c r="C24" s="117"/>
      <c r="D24" s="117"/>
      <c r="E24" s="117"/>
      <c r="F24" s="117"/>
      <c r="G24" s="117"/>
      <c r="H24" s="117"/>
      <c r="I24" s="117"/>
      <c r="J24" s="117"/>
      <c r="K24" s="117"/>
      <c r="L24" s="117"/>
    </row>
    <row r="25" spans="1:13">
      <c r="A25" s="73" t="s">
        <v>56</v>
      </c>
    </row>
  </sheetData>
  <mergeCells count="1">
    <mergeCell ref="A1:J1"/>
  </mergeCells>
  <pageMargins left="0.70866141732283472" right="0.70866141732283472" top="0.74803149606299213" bottom="0.74803149606299213" header="0.31496062992125984" footer="0.31496062992125984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6</vt:i4>
      </vt:variant>
    </vt:vector>
  </HeadingPairs>
  <TitlesOfParts>
    <vt:vector size="6" baseType="lpstr">
      <vt:lpstr>Portada</vt:lpstr>
      <vt:lpstr>Cuadro01</vt:lpstr>
      <vt:lpstr>Cuadro02</vt:lpstr>
      <vt:lpstr>Cuadro03</vt:lpstr>
      <vt:lpstr>Cuadro04</vt:lpstr>
      <vt:lpstr>indicadores</vt:lpstr>
    </vt:vector>
  </TitlesOfParts>
  <Company>Instituto Nacional de Estadística -INE-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Wilber Escobar</dc:creator>
  <cp:lastModifiedBy>Pablo Meraz</cp:lastModifiedBy>
  <cp:lastPrinted>2011-01-20T16:24:36Z</cp:lastPrinted>
  <dcterms:created xsi:type="dcterms:W3CDTF">2002-11-20T15:18:17Z</dcterms:created>
  <dcterms:modified xsi:type="dcterms:W3CDTF">2011-09-22T23:15:12Z</dcterms:modified>
</cp:coreProperties>
</file>