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300" windowWidth="15480" windowHeight="11640"/>
  </bookViews>
  <sheets>
    <sheet name="Caratula" sheetId="5" r:id="rId1"/>
    <sheet name="Cuadro01" sheetId="1" r:id="rId2"/>
    <sheet name="Cuadro02" sheetId="2" r:id="rId3"/>
    <sheet name="Cuadro03" sheetId="3" r:id="rId4"/>
    <sheet name="Cuadro05" sheetId="6" r:id="rId5"/>
    <sheet name="Cuadro06" sheetId="7" r:id="rId6"/>
  </sheets>
  <externalReferences>
    <externalReference r:id="rId7"/>
    <externalReference r:id="rId8"/>
  </externalReferences>
  <definedNames>
    <definedName name="_xlnm.Print_Area" localSheetId="0">Caratula!$A$1:$I$7</definedName>
  </definedNames>
  <calcPr calcId="124519"/>
</workbook>
</file>

<file path=xl/calcChain.xml><?xml version="1.0" encoding="utf-8"?>
<calcChain xmlns="http://schemas.openxmlformats.org/spreadsheetml/2006/main">
  <c r="A41" i="1"/>
  <c r="A39" i="7" s="1"/>
  <c r="H10" l="1"/>
  <c r="H7" s="1"/>
  <c r="K11"/>
  <c r="L11"/>
  <c r="K12"/>
  <c r="L12"/>
  <c r="K13"/>
  <c r="L13"/>
  <c r="K14"/>
  <c r="L14"/>
  <c r="K17"/>
  <c r="L17"/>
  <c r="K18"/>
  <c r="L18"/>
  <c r="K19"/>
  <c r="L19"/>
  <c r="K20"/>
  <c r="L20"/>
  <c r="K21"/>
  <c r="L21"/>
  <c r="K22"/>
  <c r="L22"/>
  <c r="K25"/>
  <c r="L25"/>
  <c r="K26"/>
  <c r="L26"/>
  <c r="K27"/>
  <c r="L27"/>
  <c r="K28"/>
  <c r="L28"/>
  <c r="K29"/>
  <c r="L29"/>
  <c r="K30"/>
  <c r="L30"/>
  <c r="K33"/>
  <c r="L33"/>
  <c r="K34"/>
  <c r="L34"/>
  <c r="K35"/>
  <c r="L35"/>
  <c r="K36"/>
  <c r="L36"/>
  <c r="K37"/>
  <c r="L37"/>
  <c r="I11"/>
  <c r="J11"/>
  <c r="I12"/>
  <c r="J12"/>
  <c r="I13"/>
  <c r="J13"/>
  <c r="I14"/>
  <c r="J14"/>
  <c r="I17"/>
  <c r="J17"/>
  <c r="I18"/>
  <c r="J18"/>
  <c r="I19"/>
  <c r="J19"/>
  <c r="I20"/>
  <c r="J20"/>
  <c r="I21"/>
  <c r="J21"/>
  <c r="I22"/>
  <c r="J22"/>
  <c r="I25"/>
  <c r="J25"/>
  <c r="I26"/>
  <c r="J26"/>
  <c r="I27"/>
  <c r="J27"/>
  <c r="I28"/>
  <c r="J28"/>
  <c r="I29"/>
  <c r="J29"/>
  <c r="I30"/>
  <c r="J30"/>
  <c r="I33"/>
  <c r="J33"/>
  <c r="I34"/>
  <c r="F34" s="1"/>
  <c r="J34"/>
  <c r="I35"/>
  <c r="F35" s="1"/>
  <c r="J35"/>
  <c r="I36"/>
  <c r="F36" s="1"/>
  <c r="J36"/>
  <c r="I37"/>
  <c r="F37" s="1"/>
  <c r="J37"/>
  <c r="D11"/>
  <c r="E11"/>
  <c r="D12"/>
  <c r="E12"/>
  <c r="D13"/>
  <c r="E13"/>
  <c r="D14"/>
  <c r="E14"/>
  <c r="D17"/>
  <c r="E17"/>
  <c r="D18"/>
  <c r="E18"/>
  <c r="D19"/>
  <c r="E19"/>
  <c r="D20"/>
  <c r="E20"/>
  <c r="D21"/>
  <c r="E21"/>
  <c r="D22"/>
  <c r="E22"/>
  <c r="D25"/>
  <c r="E25"/>
  <c r="D26"/>
  <c r="E26"/>
  <c r="D27"/>
  <c r="E27"/>
  <c r="D28"/>
  <c r="E28"/>
  <c r="D29"/>
  <c r="E29"/>
  <c r="D30"/>
  <c r="E30"/>
  <c r="D33"/>
  <c r="E33"/>
  <c r="D34"/>
  <c r="E34"/>
  <c r="D35"/>
  <c r="E35"/>
  <c r="D36"/>
  <c r="E36"/>
  <c r="D37"/>
  <c r="E37"/>
  <c r="B11"/>
  <c r="B12"/>
  <c r="B13"/>
  <c r="B14"/>
  <c r="B17"/>
  <c r="B18"/>
  <c r="B19"/>
  <c r="B20"/>
  <c r="B21"/>
  <c r="B22"/>
  <c r="B25"/>
  <c r="B26"/>
  <c r="B27"/>
  <c r="B28"/>
  <c r="B29"/>
  <c r="B30"/>
  <c r="B33"/>
  <c r="B34"/>
  <c r="B35"/>
  <c r="B36"/>
  <c r="B37"/>
  <c r="A40" i="6"/>
  <c r="L12"/>
  <c r="M12"/>
  <c r="L13"/>
  <c r="M13"/>
  <c r="L14"/>
  <c r="M14"/>
  <c r="L15"/>
  <c r="M15"/>
  <c r="L18"/>
  <c r="M18"/>
  <c r="L19"/>
  <c r="M19"/>
  <c r="L20"/>
  <c r="M20"/>
  <c r="L21"/>
  <c r="M21"/>
  <c r="L22"/>
  <c r="M22"/>
  <c r="L23"/>
  <c r="M23"/>
  <c r="L26"/>
  <c r="M26"/>
  <c r="L27"/>
  <c r="M27"/>
  <c r="L28"/>
  <c r="M28"/>
  <c r="L29"/>
  <c r="M29"/>
  <c r="L30"/>
  <c r="M30"/>
  <c r="L31"/>
  <c r="M31"/>
  <c r="L34"/>
  <c r="M34"/>
  <c r="L35"/>
  <c r="M35"/>
  <c r="L36"/>
  <c r="M36"/>
  <c r="L37"/>
  <c r="M37"/>
  <c r="L38"/>
  <c r="M38"/>
  <c r="J12"/>
  <c r="K12"/>
  <c r="J13"/>
  <c r="K13"/>
  <c r="J14"/>
  <c r="K14"/>
  <c r="J15"/>
  <c r="K15"/>
  <c r="J18"/>
  <c r="K18"/>
  <c r="J19"/>
  <c r="K19"/>
  <c r="J20"/>
  <c r="K20"/>
  <c r="J21"/>
  <c r="K21"/>
  <c r="J22"/>
  <c r="K22"/>
  <c r="J23"/>
  <c r="K23"/>
  <c r="J26"/>
  <c r="K26"/>
  <c r="J27"/>
  <c r="K27"/>
  <c r="J28"/>
  <c r="K28"/>
  <c r="J29"/>
  <c r="K29"/>
  <c r="J30"/>
  <c r="K30"/>
  <c r="J31"/>
  <c r="K31"/>
  <c r="J34"/>
  <c r="K34"/>
  <c r="J35"/>
  <c r="K35"/>
  <c r="J36"/>
  <c r="K36"/>
  <c r="J37"/>
  <c r="K37"/>
  <c r="J38"/>
  <c r="K38"/>
  <c r="D12"/>
  <c r="E12"/>
  <c r="F12"/>
  <c r="G12"/>
  <c r="H12"/>
  <c r="I12"/>
  <c r="D13"/>
  <c r="E13"/>
  <c r="F13"/>
  <c r="G13"/>
  <c r="H13"/>
  <c r="I13"/>
  <c r="D14"/>
  <c r="E14"/>
  <c r="F14"/>
  <c r="G14"/>
  <c r="H14"/>
  <c r="I14"/>
  <c r="D15"/>
  <c r="E15"/>
  <c r="F15"/>
  <c r="G15"/>
  <c r="H15"/>
  <c r="I15"/>
  <c r="D18"/>
  <c r="E18"/>
  <c r="F18"/>
  <c r="G18"/>
  <c r="H18"/>
  <c r="I18"/>
  <c r="D19"/>
  <c r="E19"/>
  <c r="F19"/>
  <c r="G19"/>
  <c r="H19"/>
  <c r="I19"/>
  <c r="D20"/>
  <c r="E20"/>
  <c r="F20"/>
  <c r="G20"/>
  <c r="H20"/>
  <c r="I20"/>
  <c r="D21"/>
  <c r="E21"/>
  <c r="F21"/>
  <c r="G21"/>
  <c r="H21"/>
  <c r="I21"/>
  <c r="D22"/>
  <c r="E22"/>
  <c r="F22"/>
  <c r="G22"/>
  <c r="H22"/>
  <c r="I22"/>
  <c r="D23"/>
  <c r="E23"/>
  <c r="F23"/>
  <c r="G23"/>
  <c r="H23"/>
  <c r="I23"/>
  <c r="D26"/>
  <c r="E26"/>
  <c r="F26"/>
  <c r="G26"/>
  <c r="H26"/>
  <c r="I26"/>
  <c r="D27"/>
  <c r="E27"/>
  <c r="F27"/>
  <c r="G27"/>
  <c r="H27"/>
  <c r="I27"/>
  <c r="D28"/>
  <c r="E28"/>
  <c r="F28"/>
  <c r="G28"/>
  <c r="H28"/>
  <c r="I28"/>
  <c r="D29"/>
  <c r="E29"/>
  <c r="F29"/>
  <c r="G29"/>
  <c r="H29"/>
  <c r="I29"/>
  <c r="D30"/>
  <c r="E30"/>
  <c r="F30"/>
  <c r="G30"/>
  <c r="H30"/>
  <c r="I30"/>
  <c r="D31"/>
  <c r="E31"/>
  <c r="F31"/>
  <c r="G31"/>
  <c r="H31"/>
  <c r="I31"/>
  <c r="D34"/>
  <c r="E34"/>
  <c r="F34"/>
  <c r="G34"/>
  <c r="H34"/>
  <c r="I34"/>
  <c r="D35"/>
  <c r="E35"/>
  <c r="F35"/>
  <c r="G35"/>
  <c r="H35"/>
  <c r="I35"/>
  <c r="D36"/>
  <c r="E36"/>
  <c r="F36"/>
  <c r="G36"/>
  <c r="H36"/>
  <c r="I36"/>
  <c r="D37"/>
  <c r="E37"/>
  <c r="F37"/>
  <c r="G37"/>
  <c r="H37"/>
  <c r="I37"/>
  <c r="D38"/>
  <c r="E38"/>
  <c r="F38"/>
  <c r="G38"/>
  <c r="H38"/>
  <c r="I38"/>
  <c r="B12"/>
  <c r="C12"/>
  <c r="B13"/>
  <c r="C13"/>
  <c r="B14"/>
  <c r="C14"/>
  <c r="B15"/>
  <c r="C15"/>
  <c r="B18"/>
  <c r="C18"/>
  <c r="B19"/>
  <c r="C19"/>
  <c r="B20"/>
  <c r="C20"/>
  <c r="B21"/>
  <c r="C21"/>
  <c r="B22"/>
  <c r="C22"/>
  <c r="B23"/>
  <c r="C23"/>
  <c r="B26"/>
  <c r="C26"/>
  <c r="B27"/>
  <c r="C27"/>
  <c r="B28"/>
  <c r="C28"/>
  <c r="B29"/>
  <c r="C29"/>
  <c r="B30"/>
  <c r="C30"/>
  <c r="B31"/>
  <c r="C31"/>
  <c r="B34"/>
  <c r="C34"/>
  <c r="B35"/>
  <c r="C35"/>
  <c r="B36"/>
  <c r="C36"/>
  <c r="B37"/>
  <c r="C37"/>
  <c r="B38"/>
  <c r="C38"/>
  <c r="A32" i="3"/>
  <c r="A31" i="2"/>
  <c r="F30" i="3"/>
  <c r="I30"/>
  <c r="L30"/>
  <c r="O30"/>
  <c r="R30"/>
  <c r="U30"/>
  <c r="E30"/>
  <c r="H30"/>
  <c r="K30"/>
  <c r="N30"/>
  <c r="Q30"/>
  <c r="T30"/>
  <c r="F29"/>
  <c r="I29"/>
  <c r="L29"/>
  <c r="O29"/>
  <c r="R29"/>
  <c r="U29"/>
  <c r="E29"/>
  <c r="H29"/>
  <c r="K29"/>
  <c r="N29"/>
  <c r="Q29"/>
  <c r="T29"/>
  <c r="F28"/>
  <c r="I28"/>
  <c r="L28"/>
  <c r="O28"/>
  <c r="R28"/>
  <c r="U28"/>
  <c r="E28"/>
  <c r="H28"/>
  <c r="K28"/>
  <c r="N28"/>
  <c r="Q28"/>
  <c r="T28"/>
  <c r="F27"/>
  <c r="I27"/>
  <c r="L27"/>
  <c r="O27"/>
  <c r="R27"/>
  <c r="U27"/>
  <c r="E27"/>
  <c r="H27"/>
  <c r="K27"/>
  <c r="N27"/>
  <c r="Q27"/>
  <c r="T27"/>
  <c r="F22"/>
  <c r="I22"/>
  <c r="L22"/>
  <c r="O22"/>
  <c r="R22"/>
  <c r="U22"/>
  <c r="E22"/>
  <c r="H22"/>
  <c r="K22"/>
  <c r="N22"/>
  <c r="Q22"/>
  <c r="T22"/>
  <c r="F21"/>
  <c r="I21"/>
  <c r="L21"/>
  <c r="O21"/>
  <c r="R21"/>
  <c r="U21"/>
  <c r="E21"/>
  <c r="H21"/>
  <c r="K21"/>
  <c r="N21"/>
  <c r="Q21"/>
  <c r="T21"/>
  <c r="F20"/>
  <c r="I20"/>
  <c r="L20"/>
  <c r="O20"/>
  <c r="R20"/>
  <c r="U20"/>
  <c r="E20"/>
  <c r="H20"/>
  <c r="K20"/>
  <c r="N20"/>
  <c r="Q20"/>
  <c r="T20"/>
  <c r="F19"/>
  <c r="I19"/>
  <c r="L19"/>
  <c r="O19"/>
  <c r="R19"/>
  <c r="U19"/>
  <c r="E19"/>
  <c r="H19"/>
  <c r="K19"/>
  <c r="N19"/>
  <c r="Q19"/>
  <c r="T19"/>
  <c r="F24"/>
  <c r="I24"/>
  <c r="L24"/>
  <c r="O24"/>
  <c r="R24"/>
  <c r="U24"/>
  <c r="E24"/>
  <c r="H24"/>
  <c r="K24"/>
  <c r="N24"/>
  <c r="Q24"/>
  <c r="T24"/>
  <c r="F16"/>
  <c r="I16"/>
  <c r="L16"/>
  <c r="O16"/>
  <c r="R16"/>
  <c r="U16"/>
  <c r="E16"/>
  <c r="H16"/>
  <c r="K16"/>
  <c r="N16"/>
  <c r="Q16"/>
  <c r="T16"/>
  <c r="U14"/>
  <c r="T14"/>
  <c r="U13"/>
  <c r="T13"/>
  <c r="U12"/>
  <c r="T12"/>
  <c r="U11"/>
  <c r="T11"/>
  <c r="U7"/>
  <c r="T7"/>
  <c r="R14"/>
  <c r="Q14"/>
  <c r="R13"/>
  <c r="Q13"/>
  <c r="R12"/>
  <c r="Q12"/>
  <c r="R11"/>
  <c r="Q11"/>
  <c r="R7"/>
  <c r="Q7"/>
  <c r="O14"/>
  <c r="N14"/>
  <c r="O13"/>
  <c r="N13"/>
  <c r="O12"/>
  <c r="N12"/>
  <c r="O11"/>
  <c r="N11"/>
  <c r="O7"/>
  <c r="N7"/>
  <c r="L14"/>
  <c r="K14"/>
  <c r="L13"/>
  <c r="K13"/>
  <c r="L12"/>
  <c r="K12"/>
  <c r="L11"/>
  <c r="K11"/>
  <c r="L7"/>
  <c r="K7"/>
  <c r="I14"/>
  <c r="H14"/>
  <c r="I13"/>
  <c r="H13"/>
  <c r="I12"/>
  <c r="H12"/>
  <c r="I11"/>
  <c r="H11"/>
  <c r="I7"/>
  <c r="H7"/>
  <c r="F14"/>
  <c r="C14" s="1"/>
  <c r="E14"/>
  <c r="F13"/>
  <c r="E13"/>
  <c r="F12"/>
  <c r="E12"/>
  <c r="F11"/>
  <c r="E11"/>
  <c r="B11" s="1"/>
  <c r="F7"/>
  <c r="E7"/>
  <c r="V30"/>
  <c r="V29"/>
  <c r="V28"/>
  <c r="V27"/>
  <c r="U26"/>
  <c r="T26"/>
  <c r="V24"/>
  <c r="V22"/>
  <c r="V21"/>
  <c r="V20"/>
  <c r="V19"/>
  <c r="U18"/>
  <c r="T18"/>
  <c r="V16"/>
  <c r="U10"/>
  <c r="T10"/>
  <c r="S30"/>
  <c r="S29"/>
  <c r="S28"/>
  <c r="S27"/>
  <c r="R26"/>
  <c r="Q26"/>
  <c r="S24"/>
  <c r="S22"/>
  <c r="S21"/>
  <c r="S20"/>
  <c r="S19"/>
  <c r="R18"/>
  <c r="Q18"/>
  <c r="S16"/>
  <c r="R10"/>
  <c r="Q10"/>
  <c r="P30"/>
  <c r="P29"/>
  <c r="P28"/>
  <c r="P27"/>
  <c r="O26"/>
  <c r="N26"/>
  <c r="P24"/>
  <c r="P22"/>
  <c r="P21"/>
  <c r="P20"/>
  <c r="P19"/>
  <c r="O18"/>
  <c r="N18"/>
  <c r="P16"/>
  <c r="O10"/>
  <c r="N10"/>
  <c r="M30"/>
  <c r="M29"/>
  <c r="M28"/>
  <c r="M27"/>
  <c r="L26"/>
  <c r="K26"/>
  <c r="M24"/>
  <c r="M22"/>
  <c r="M21"/>
  <c r="M20"/>
  <c r="M19"/>
  <c r="L18"/>
  <c r="K18"/>
  <c r="M16"/>
  <c r="L10"/>
  <c r="K10"/>
  <c r="J30"/>
  <c r="J29"/>
  <c r="J28"/>
  <c r="J27"/>
  <c r="I26"/>
  <c r="H26"/>
  <c r="J24"/>
  <c r="J22"/>
  <c r="J21"/>
  <c r="J20"/>
  <c r="J19"/>
  <c r="I18"/>
  <c r="H18"/>
  <c r="J16"/>
  <c r="I10"/>
  <c r="H10"/>
  <c r="G30"/>
  <c r="G29"/>
  <c r="G28"/>
  <c r="G27"/>
  <c r="F26"/>
  <c r="C26" s="1"/>
  <c r="E26"/>
  <c r="G24"/>
  <c r="G22"/>
  <c r="G21"/>
  <c r="G20"/>
  <c r="G19"/>
  <c r="F18"/>
  <c r="E18"/>
  <c r="G16"/>
  <c r="F10"/>
  <c r="E10"/>
  <c r="K29" i="2"/>
  <c r="F29"/>
  <c r="J29"/>
  <c r="E29"/>
  <c r="I29"/>
  <c r="D29"/>
  <c r="H29"/>
  <c r="C29"/>
  <c r="B29"/>
  <c r="K28"/>
  <c r="F28"/>
  <c r="J28"/>
  <c r="E28"/>
  <c r="I28"/>
  <c r="D28"/>
  <c r="H28"/>
  <c r="G28" s="1"/>
  <c r="C28"/>
  <c r="B28"/>
  <c r="K27"/>
  <c r="F27"/>
  <c r="J27"/>
  <c r="E27"/>
  <c r="I27"/>
  <c r="D27"/>
  <c r="H27"/>
  <c r="C27"/>
  <c r="B27"/>
  <c r="K26"/>
  <c r="F26"/>
  <c r="J26"/>
  <c r="E26"/>
  <c r="I26"/>
  <c r="D26"/>
  <c r="H26"/>
  <c r="G26" s="1"/>
  <c r="C26"/>
  <c r="B26"/>
  <c r="K25"/>
  <c r="F25"/>
  <c r="J25"/>
  <c r="E25"/>
  <c r="I25"/>
  <c r="D25"/>
  <c r="H25"/>
  <c r="C25"/>
  <c r="B25"/>
  <c r="K23"/>
  <c r="F23"/>
  <c r="J23"/>
  <c r="E23"/>
  <c r="I23"/>
  <c r="D23"/>
  <c r="H23"/>
  <c r="G23" s="1"/>
  <c r="C23"/>
  <c r="B23"/>
  <c r="K21"/>
  <c r="F21"/>
  <c r="J21"/>
  <c r="E21"/>
  <c r="I21"/>
  <c r="D21"/>
  <c r="H21"/>
  <c r="C21"/>
  <c r="B21"/>
  <c r="K20"/>
  <c r="F20"/>
  <c r="J20"/>
  <c r="E20"/>
  <c r="I20"/>
  <c r="D20"/>
  <c r="H20"/>
  <c r="G20" s="1"/>
  <c r="C20"/>
  <c r="B20"/>
  <c r="K19"/>
  <c r="F19"/>
  <c r="J19"/>
  <c r="E19"/>
  <c r="I19"/>
  <c r="D19"/>
  <c r="H19"/>
  <c r="C19"/>
  <c r="B19"/>
  <c r="K18"/>
  <c r="F18"/>
  <c r="J18"/>
  <c r="E18"/>
  <c r="I18"/>
  <c r="D18"/>
  <c r="H18"/>
  <c r="G18" s="1"/>
  <c r="C18"/>
  <c r="B18"/>
  <c r="K17"/>
  <c r="F17"/>
  <c r="J17"/>
  <c r="E17"/>
  <c r="I17"/>
  <c r="D17"/>
  <c r="H17"/>
  <c r="C17"/>
  <c r="B17"/>
  <c r="K15"/>
  <c r="F15"/>
  <c r="J15"/>
  <c r="E15"/>
  <c r="I15"/>
  <c r="D15"/>
  <c r="H15"/>
  <c r="G15" s="1"/>
  <c r="C15"/>
  <c r="B15"/>
  <c r="K13"/>
  <c r="F13"/>
  <c r="J13"/>
  <c r="E13"/>
  <c r="I13"/>
  <c r="D13"/>
  <c r="H13"/>
  <c r="C13"/>
  <c r="B13"/>
  <c r="K12"/>
  <c r="F12"/>
  <c r="J12"/>
  <c r="E12"/>
  <c r="I12"/>
  <c r="D12"/>
  <c r="H12"/>
  <c r="G12" s="1"/>
  <c r="C12"/>
  <c r="B12"/>
  <c r="K11"/>
  <c r="F11"/>
  <c r="J11"/>
  <c r="E11"/>
  <c r="I11"/>
  <c r="D11"/>
  <c r="H11"/>
  <c r="C11"/>
  <c r="B11"/>
  <c r="K10"/>
  <c r="F10"/>
  <c r="J10"/>
  <c r="E10"/>
  <c r="I10"/>
  <c r="D10"/>
  <c r="H10"/>
  <c r="G10" s="1"/>
  <c r="C10"/>
  <c r="B10"/>
  <c r="K9"/>
  <c r="F9"/>
  <c r="J9"/>
  <c r="E9"/>
  <c r="I9"/>
  <c r="D9"/>
  <c r="H9"/>
  <c r="C9"/>
  <c r="B9"/>
  <c r="K6"/>
  <c r="F6"/>
  <c r="J6"/>
  <c r="E6"/>
  <c r="I6"/>
  <c r="D6"/>
  <c r="H6"/>
  <c r="G6" s="1"/>
  <c r="C6"/>
  <c r="B6"/>
  <c r="B6" i="1"/>
  <c r="C6"/>
  <c r="D6"/>
  <c r="E6"/>
  <c r="F6"/>
  <c r="G6"/>
  <c r="B9"/>
  <c r="C9"/>
  <c r="D9"/>
  <c r="E9"/>
  <c r="F9"/>
  <c r="G9"/>
  <c r="B10"/>
  <c r="C10"/>
  <c r="D10"/>
  <c r="E10"/>
  <c r="F10"/>
  <c r="G10"/>
  <c r="B11"/>
  <c r="C11"/>
  <c r="D11"/>
  <c r="E11"/>
  <c r="F11"/>
  <c r="G11"/>
  <c r="B12"/>
  <c r="C12"/>
  <c r="D12"/>
  <c r="E12"/>
  <c r="F12"/>
  <c r="G12"/>
  <c r="B13"/>
  <c r="C13"/>
  <c r="D13"/>
  <c r="E13"/>
  <c r="F13"/>
  <c r="G13"/>
  <c r="B16"/>
  <c r="C16"/>
  <c r="D16"/>
  <c r="E16"/>
  <c r="F16"/>
  <c r="G16"/>
  <c r="B17"/>
  <c r="C17"/>
  <c r="D17"/>
  <c r="E17"/>
  <c r="F17"/>
  <c r="G17"/>
  <c r="B18"/>
  <c r="C18"/>
  <c r="D18"/>
  <c r="E18"/>
  <c r="F18"/>
  <c r="G18"/>
  <c r="B19"/>
  <c r="C19"/>
  <c r="D19"/>
  <c r="E19"/>
  <c r="F19"/>
  <c r="G19"/>
  <c r="B20"/>
  <c r="C20"/>
  <c r="D20"/>
  <c r="E20"/>
  <c r="F20"/>
  <c r="G20"/>
  <c r="B21"/>
  <c r="C21"/>
  <c r="D21"/>
  <c r="E21"/>
  <c r="F21"/>
  <c r="G21"/>
  <c r="B24"/>
  <c r="C24"/>
  <c r="D24"/>
  <c r="E24"/>
  <c r="F24"/>
  <c r="G24"/>
  <c r="B25"/>
  <c r="C25"/>
  <c r="D25"/>
  <c r="E25"/>
  <c r="F25"/>
  <c r="G25"/>
  <c r="B26"/>
  <c r="C26"/>
  <c r="D26"/>
  <c r="E26"/>
  <c r="F26"/>
  <c r="G26"/>
  <c r="B27"/>
  <c r="C27"/>
  <c r="D27"/>
  <c r="E27"/>
  <c r="F27"/>
  <c r="G27"/>
  <c r="B28"/>
  <c r="C28"/>
  <c r="D28"/>
  <c r="E28"/>
  <c r="F28"/>
  <c r="G28"/>
  <c r="B29"/>
  <c r="C29"/>
  <c r="D29"/>
  <c r="E29"/>
  <c r="F29"/>
  <c r="G29"/>
  <c r="B30"/>
  <c r="C30"/>
  <c r="D30"/>
  <c r="E30"/>
  <c r="F30"/>
  <c r="G30"/>
  <c r="B33"/>
  <c r="C33"/>
  <c r="D33"/>
  <c r="E33"/>
  <c r="F33"/>
  <c r="G33"/>
  <c r="B34"/>
  <c r="C34"/>
  <c r="D34"/>
  <c r="E34"/>
  <c r="F34"/>
  <c r="G34"/>
  <c r="B35"/>
  <c r="C35"/>
  <c r="D35"/>
  <c r="E35"/>
  <c r="F35"/>
  <c r="G35"/>
  <c r="B36"/>
  <c r="C36"/>
  <c r="D36"/>
  <c r="E36"/>
  <c r="F36"/>
  <c r="G36"/>
  <c r="B37"/>
  <c r="C37"/>
  <c r="D37"/>
  <c r="E37"/>
  <c r="F37"/>
  <c r="G37"/>
  <c r="B38"/>
  <c r="C38"/>
  <c r="D38"/>
  <c r="E38"/>
  <c r="F38"/>
  <c r="G38"/>
  <c r="B39"/>
  <c r="C39"/>
  <c r="D39"/>
  <c r="E39"/>
  <c r="F39"/>
  <c r="G39"/>
  <c r="B24" i="3"/>
  <c r="B20"/>
  <c r="B22"/>
  <c r="B28"/>
  <c r="B30"/>
  <c r="N6" i="2"/>
  <c r="N10"/>
  <c r="N12"/>
  <c r="N15"/>
  <c r="M17"/>
  <c r="N18"/>
  <c r="M19"/>
  <c r="N20"/>
  <c r="M21"/>
  <c r="N23"/>
  <c r="M25"/>
  <c r="N26"/>
  <c r="M27"/>
  <c r="N28"/>
  <c r="M29"/>
  <c r="G18" i="3"/>
  <c r="M10"/>
  <c r="M26"/>
  <c r="S18"/>
  <c r="B12"/>
  <c r="B14"/>
  <c r="B16"/>
  <c r="B19"/>
  <c r="B21"/>
  <c r="B27"/>
  <c r="B29"/>
  <c r="B10"/>
  <c r="B26"/>
  <c r="G13"/>
  <c r="J14"/>
  <c r="M13"/>
  <c r="P7"/>
  <c r="P11"/>
  <c r="J7"/>
  <c r="J12"/>
  <c r="J13"/>
  <c r="S11"/>
  <c r="S13"/>
  <c r="S14"/>
  <c r="V10"/>
  <c r="V26"/>
  <c r="G26"/>
  <c r="S10"/>
  <c r="S26"/>
  <c r="B7"/>
  <c r="B13"/>
  <c r="G7"/>
  <c r="G14"/>
  <c r="M11"/>
  <c r="M12"/>
  <c r="P14"/>
  <c r="S7"/>
  <c r="V12"/>
  <c r="V13"/>
  <c r="C20"/>
  <c r="D20" s="1"/>
  <c r="C11"/>
  <c r="J11"/>
  <c r="M7"/>
  <c r="M14"/>
  <c r="P13"/>
  <c r="S12"/>
  <c r="V11"/>
  <c r="C24"/>
  <c r="D24" s="1"/>
  <c r="P10" i="2"/>
  <c r="P12"/>
  <c r="P15"/>
  <c r="P18"/>
  <c r="P20"/>
  <c r="P23"/>
  <c r="P26"/>
  <c r="P28"/>
  <c r="G10" i="3"/>
  <c r="C18"/>
  <c r="J18"/>
  <c r="M18"/>
  <c r="P18"/>
  <c r="C22"/>
  <c r="D22" s="1"/>
  <c r="G11"/>
  <c r="G12"/>
  <c r="C21"/>
  <c r="D21" s="1"/>
  <c r="G9" i="2"/>
  <c r="L9" s="1"/>
  <c r="O10"/>
  <c r="G11"/>
  <c r="L11" s="1"/>
  <c r="O12"/>
  <c r="G13"/>
  <c r="L13" s="1"/>
  <c r="O15"/>
  <c r="G17"/>
  <c r="L17" s="1"/>
  <c r="O18"/>
  <c r="G19"/>
  <c r="L19" s="1"/>
  <c r="O20"/>
  <c r="G21"/>
  <c r="L21" s="1"/>
  <c r="O23"/>
  <c r="G25"/>
  <c r="L25" s="1"/>
  <c r="O26"/>
  <c r="G27"/>
  <c r="L27" s="1"/>
  <c r="O28"/>
  <c r="G29"/>
  <c r="L29" s="1"/>
  <c r="J10" i="3"/>
  <c r="J26"/>
  <c r="P10"/>
  <c r="P26"/>
  <c r="C16"/>
  <c r="D16" s="1"/>
  <c r="C19"/>
  <c r="D19" s="1"/>
  <c r="C27"/>
  <c r="C28"/>
  <c r="D28" s="1"/>
  <c r="C29"/>
  <c r="D29" s="1"/>
  <c r="B18"/>
  <c r="D18" s="1"/>
  <c r="C11" i="6"/>
  <c r="C8" s="1"/>
  <c r="I11"/>
  <c r="I8" s="1"/>
  <c r="G11"/>
  <c r="G8" s="1"/>
  <c r="E11"/>
  <c r="E8" s="1"/>
  <c r="K11"/>
  <c r="K8" s="1"/>
  <c r="M11"/>
  <c r="M8" s="1"/>
  <c r="B11"/>
  <c r="B8" s="1"/>
  <c r="H11"/>
  <c r="H8" s="1"/>
  <c r="F11"/>
  <c r="F8" s="1"/>
  <c r="D11"/>
  <c r="D8" s="1"/>
  <c r="J11"/>
  <c r="J8" s="1"/>
  <c r="L11"/>
  <c r="L8" s="1"/>
  <c r="F11" i="7"/>
  <c r="G11" s="1"/>
  <c r="F12"/>
  <c r="G12" s="1"/>
  <c r="B10"/>
  <c r="B7" s="1"/>
  <c r="D10"/>
  <c r="D7" s="1"/>
  <c r="K10"/>
  <c r="K7" s="1"/>
  <c r="F13"/>
  <c r="G13" s="1"/>
  <c r="I10"/>
  <c r="C7" i="3"/>
  <c r="D7" s="1"/>
  <c r="C12"/>
  <c r="D12" s="1"/>
  <c r="C13"/>
  <c r="D13" s="1"/>
  <c r="C10"/>
  <c r="D10" s="1"/>
  <c r="P9" i="2"/>
  <c r="N11"/>
  <c r="P11"/>
  <c r="N13"/>
  <c r="O13"/>
  <c r="M18"/>
  <c r="M20"/>
  <c r="N9"/>
  <c r="O9"/>
  <c r="M12"/>
  <c r="P17"/>
  <c r="N19"/>
  <c r="O19"/>
  <c r="N21"/>
  <c r="O21"/>
  <c r="M23"/>
  <c r="O11"/>
  <c r="O17"/>
  <c r="M6"/>
  <c r="M10"/>
  <c r="N17"/>
  <c r="P21"/>
  <c r="P25"/>
  <c r="N29"/>
  <c r="M26"/>
  <c r="C30" i="3"/>
  <c r="D30" s="1"/>
  <c r="P12"/>
  <c r="V7"/>
  <c r="V14"/>
  <c r="M11" i="2"/>
  <c r="M13"/>
  <c r="M15"/>
  <c r="N25"/>
  <c r="O29"/>
  <c r="M9"/>
  <c r="P19"/>
  <c r="P29"/>
  <c r="P6"/>
  <c r="P27"/>
  <c r="V18" i="3"/>
  <c r="O25" i="2"/>
  <c r="O6"/>
  <c r="P13"/>
  <c r="M28"/>
  <c r="D27" i="3" l="1"/>
  <c r="G34" i="7"/>
  <c r="L23" i="2"/>
  <c r="F33" i="7"/>
  <c r="F30"/>
  <c r="G30" s="1"/>
  <c r="F29"/>
  <c r="F28"/>
  <c r="G28" s="1"/>
  <c r="F27"/>
  <c r="F26"/>
  <c r="G26" s="1"/>
  <c r="F25"/>
  <c r="F22"/>
  <c r="F21"/>
  <c r="F20"/>
  <c r="F19"/>
  <c r="F18"/>
  <c r="G18" s="1"/>
  <c r="F17"/>
  <c r="F14"/>
  <c r="L28" i="2"/>
  <c r="D11" i="3"/>
  <c r="L15" i="2"/>
  <c r="D26" i="3"/>
  <c r="C29" i="7"/>
  <c r="C12"/>
  <c r="C21"/>
  <c r="C19"/>
  <c r="C22"/>
  <c r="C25"/>
  <c r="C20"/>
  <c r="C10"/>
  <c r="C35"/>
  <c r="C13"/>
  <c r="C34"/>
  <c r="C37"/>
  <c r="C36"/>
  <c r="C11"/>
  <c r="C17"/>
  <c r="C18"/>
  <c r="C14"/>
  <c r="C30"/>
  <c r="L18" i="2"/>
  <c r="G36" i="7"/>
  <c r="I7"/>
  <c r="F10"/>
  <c r="G10" s="1"/>
  <c r="L10" i="2"/>
  <c r="N27"/>
  <c r="O27"/>
  <c r="G20" i="7"/>
  <c r="E10"/>
  <c r="L12" i="2"/>
  <c r="L20"/>
  <c r="D14" i="3"/>
  <c r="G35" i="7"/>
  <c r="G29"/>
  <c r="G25"/>
  <c r="G19"/>
  <c r="C33"/>
  <c r="C28"/>
  <c r="C26"/>
  <c r="C27"/>
  <c r="L6" i="2"/>
  <c r="L26"/>
  <c r="G37" i="7"/>
  <c r="G33"/>
  <c r="G27"/>
  <c r="G22"/>
  <c r="G21"/>
  <c r="G17"/>
  <c r="E7"/>
  <c r="G14"/>
  <c r="F7" l="1"/>
  <c r="L7" s="1"/>
  <c r="J10"/>
  <c r="L10"/>
  <c r="C7"/>
  <c r="G7" l="1"/>
  <c r="J7"/>
</calcChain>
</file>

<file path=xl/sharedStrings.xml><?xml version="1.0" encoding="utf-8"?>
<sst xmlns="http://schemas.openxmlformats.org/spreadsheetml/2006/main" count="218" uniqueCount="92">
  <si>
    <t>Sexo</t>
  </si>
  <si>
    <t>Total</t>
  </si>
  <si>
    <t>Hombre</t>
  </si>
  <si>
    <t>Mujer</t>
  </si>
  <si>
    <t>Tasa de Analf.</t>
  </si>
  <si>
    <t>AEP</t>
  </si>
  <si>
    <t>Hombres</t>
  </si>
  <si>
    <t>Rangos de Edad</t>
  </si>
  <si>
    <t>Categorias</t>
  </si>
  <si>
    <t>5 - 6 Años</t>
  </si>
  <si>
    <t>7 - 12 Años</t>
  </si>
  <si>
    <t>13 - 15 Años</t>
  </si>
  <si>
    <t>16 - 18 Años</t>
  </si>
  <si>
    <t>Poblacion</t>
  </si>
  <si>
    <t>Asistencia</t>
  </si>
  <si>
    <t>Tasa de Cobertura</t>
  </si>
  <si>
    <t>Primer Grado</t>
  </si>
  <si>
    <t>Segundo Grado</t>
  </si>
  <si>
    <t>Tercer Grado</t>
  </si>
  <si>
    <t>Cuarto Grado</t>
  </si>
  <si>
    <t>Quinto Grado</t>
  </si>
  <si>
    <t>Sexto Grado</t>
  </si>
  <si>
    <t>06 - 10 Años</t>
  </si>
  <si>
    <t>07 - 11 Años</t>
  </si>
  <si>
    <t>8 - 12 Años</t>
  </si>
  <si>
    <t>09 - 13 Años</t>
  </si>
  <si>
    <t>10 - 14 Años</t>
  </si>
  <si>
    <t>11 - 15 Años</t>
  </si>
  <si>
    <t>TR /1</t>
  </si>
  <si>
    <t>San Pedro Sula</t>
  </si>
  <si>
    <t>Resto Urbano</t>
  </si>
  <si>
    <t>Rural</t>
  </si>
  <si>
    <t>Dominio</t>
  </si>
  <si>
    <t>Asiste</t>
  </si>
  <si>
    <t>Repite</t>
  </si>
  <si>
    <t>Distrito Central</t>
  </si>
  <si>
    <t>Categorías</t>
  </si>
  <si>
    <t>Matricula año anterior</t>
  </si>
  <si>
    <t>No matriculado el año actual</t>
  </si>
  <si>
    <t>Condición laboral</t>
  </si>
  <si>
    <t>Solo Trabaja</t>
  </si>
  <si>
    <t>Ni trabaja, Ni estudia</t>
  </si>
  <si>
    <t>No.</t>
  </si>
  <si>
    <t>% /1</t>
  </si>
  <si>
    <t>Urbano</t>
  </si>
  <si>
    <t>Grado Escolar</t>
  </si>
  <si>
    <t>Quintil del Ingreso del hogar</t>
  </si>
  <si>
    <t>No declaran ingresos</t>
  </si>
  <si>
    <t>Nivel educativo del jefe</t>
  </si>
  <si>
    <t>Sin Nivel</t>
  </si>
  <si>
    <t>Primaria</t>
  </si>
  <si>
    <t>Secundaria</t>
  </si>
  <si>
    <t>Superior</t>
  </si>
  <si>
    <t>No sabe / No responde</t>
  </si>
  <si>
    <t>/1 Porcentaje por columna</t>
  </si>
  <si>
    <t>Evaluados</t>
  </si>
  <si>
    <t>Matricula</t>
  </si>
  <si>
    <t>Desertores</t>
  </si>
  <si>
    <t>Aprobaron</t>
  </si>
  <si>
    <t>No aprobaron</t>
  </si>
  <si>
    <t>% /2</t>
  </si>
  <si>
    <t>/2 Porcentaje por fila</t>
  </si>
  <si>
    <t>Cuadro No. 1. Tasa de analfabetismo y años de estudio promedio por sexo, según dominio, quintil de ingreso, rangos de edad y categoría ocupacional</t>
  </si>
  <si>
    <t>Cuadro No. 2. Población de 5 a 18 años que asiste a un centro de enseñanza y tasa de cobertura, según dominio y sexo</t>
  </si>
  <si>
    <t>Total Nacional</t>
  </si>
  <si>
    <t>Quintil del Hogar</t>
  </si>
  <si>
    <t>Quintil 1</t>
  </si>
  <si>
    <t>Quintil 2</t>
  </si>
  <si>
    <t>Quintil 3</t>
  </si>
  <si>
    <t>Quintil 4</t>
  </si>
  <si>
    <t>Quintil 5</t>
  </si>
  <si>
    <t>No Declaran Ingresos</t>
  </si>
  <si>
    <t>De 15 - 18 Años</t>
  </si>
  <si>
    <t>De 19 - 24 Años</t>
  </si>
  <si>
    <t>De 25 - 29 Años</t>
  </si>
  <si>
    <t>De 30 - 35 Años</t>
  </si>
  <si>
    <t>De 36 - 44 Años</t>
  </si>
  <si>
    <t>De 45 - 59 Años</t>
  </si>
  <si>
    <t>De 60 Años y mas</t>
  </si>
  <si>
    <t>Categoría Ocupacional</t>
  </si>
  <si>
    <t>Asalariado</t>
  </si>
  <si>
    <t>Empleado Publico</t>
  </si>
  <si>
    <t>Empleado Privado</t>
  </si>
  <si>
    <t>Empleada Domestica</t>
  </si>
  <si>
    <t>Cuenta Propia</t>
  </si>
  <si>
    <t>Trabajador no Remunerado</t>
  </si>
  <si>
    <t>Inactivos</t>
  </si>
  <si>
    <t>Cuadro No. 3. Población de 6 a 15 años que asiste, repite y tasa de repitencia en educación primaria por grado, según dominio y sexo</t>
  </si>
  <si>
    <t>AEP = Años de Estudio Promedio</t>
  </si>
  <si>
    <t>/1 TR :Tasa de Repitencia por Grados= Repitentes por grados / Poblacion que asiste por grado * 100</t>
  </si>
  <si>
    <t>Cuadro No. 4. Población total matriculada en primaria el año anterior y no matriculada en año actual, según dominio, grado escolar, quintil de ingreso y nivel educativo del jefe</t>
  </si>
  <si>
    <t>Cuadro No. 5. Población total matriculada en primaria el año anterior, por resultados obtenidos, según dominio, grado escolar, quintil de ingreso y nivel educativo del jefe</t>
  </si>
</sst>
</file>

<file path=xl/styles.xml><?xml version="1.0" encoding="utf-8"?>
<styleSheet xmlns="http://schemas.openxmlformats.org/spreadsheetml/2006/main">
  <numFmts count="5">
    <numFmt numFmtId="164" formatCode="_(* #,##0.00_);_(* \(#,##0.00\);_(* &quot;-&quot;??_);_(@_)"/>
    <numFmt numFmtId="165" formatCode="&quot;L.&quot;\ #,##0_);\(&quot;L.&quot;\ #,##0\)"/>
    <numFmt numFmtId="166" formatCode="_(* #,##0.0_);_(* \(#,##0.0\);_(* &quot;-&quot;??_);_(@_)"/>
    <numFmt numFmtId="167" formatCode="_(* #,##0_);_(* \(#,##0\);_(* &quot;-&quot;??_);_(@_)"/>
    <numFmt numFmtId="168" formatCode="_ * #,##0.0_ ;_ * \-#,##0.0_ ;_ * &quot;-&quot;?_ ;_ @_ "/>
  </numFmts>
  <fonts count="7">
    <font>
      <sz val="10"/>
      <name val="Arial"/>
    </font>
    <font>
      <sz val="10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8">
    <xf numFmtId="0" fontId="0" fillId="0" borderId="0"/>
    <xf numFmtId="164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78">
    <xf numFmtId="0" fontId="0" fillId="0" borderId="0" xfId="0"/>
    <xf numFmtId="0" fontId="2" fillId="0" borderId="0" xfId="0" applyFont="1"/>
    <xf numFmtId="3" fontId="3" fillId="0" borderId="0" xfId="0" applyNumberFormat="1" applyFont="1" applyAlignment="1">
      <alignment horizontal="center"/>
    </xf>
    <xf numFmtId="3" fontId="3" fillId="0" borderId="0" xfId="0" applyNumberFormat="1" applyFont="1"/>
    <xf numFmtId="3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center" vertical="center" wrapText="1"/>
    </xf>
    <xf numFmtId="166" fontId="3" fillId="0" borderId="0" xfId="1" applyNumberFormat="1" applyFont="1"/>
    <xf numFmtId="166" fontId="4" fillId="0" borderId="0" xfId="1" applyNumberFormat="1" applyFont="1"/>
    <xf numFmtId="3" fontId="4" fillId="0" borderId="0" xfId="0" applyNumberFormat="1" applyFont="1"/>
    <xf numFmtId="3" fontId="4" fillId="0" borderId="0" xfId="0" applyNumberFormat="1" applyFont="1" applyBorder="1" applyAlignment="1">
      <alignment horizontal="left" indent="1"/>
    </xf>
    <xf numFmtId="166" fontId="4" fillId="0" borderId="0" xfId="1" applyNumberFormat="1" applyFont="1" applyBorder="1"/>
    <xf numFmtId="3" fontId="4" fillId="0" borderId="2" xfId="0" applyNumberFormat="1" applyFont="1" applyBorder="1" applyAlignment="1">
      <alignment horizontal="left" indent="1"/>
    </xf>
    <xf numFmtId="166" fontId="4" fillId="0" borderId="2" xfId="1" applyNumberFormat="1" applyFont="1" applyBorder="1"/>
    <xf numFmtId="3" fontId="4" fillId="0" borderId="0" xfId="0" applyNumberFormat="1" applyFont="1" applyAlignment="1">
      <alignment horizontal="center"/>
    </xf>
    <xf numFmtId="0" fontId="4" fillId="0" borderId="0" xfId="0" applyFont="1"/>
    <xf numFmtId="167" fontId="3" fillId="0" borderId="0" xfId="1" applyNumberFormat="1" applyFont="1"/>
    <xf numFmtId="167" fontId="4" fillId="0" borderId="0" xfId="1" applyNumberFormat="1" applyFont="1"/>
    <xf numFmtId="167" fontId="4" fillId="0" borderId="2" xfId="1" applyNumberFormat="1" applyFont="1" applyBorder="1"/>
    <xf numFmtId="166" fontId="3" fillId="0" borderId="0" xfId="1" applyNumberFormat="1" applyFont="1" applyAlignment="1"/>
    <xf numFmtId="166" fontId="4" fillId="0" borderId="0" xfId="1" applyNumberFormat="1" applyFont="1" applyAlignment="1"/>
    <xf numFmtId="166" fontId="4" fillId="0" borderId="2" xfId="1" applyNumberFormat="1" applyFont="1" applyBorder="1" applyAlignment="1"/>
    <xf numFmtId="3" fontId="3" fillId="0" borderId="0" xfId="0" applyNumberFormat="1" applyFont="1" applyBorder="1" applyAlignment="1">
      <alignment horizontal="center" vertical="center" wrapText="1"/>
    </xf>
    <xf numFmtId="167" fontId="4" fillId="0" borderId="0" xfId="0" applyNumberFormat="1" applyFont="1"/>
    <xf numFmtId="167" fontId="3" fillId="0" borderId="0" xfId="0" applyNumberFormat="1" applyFont="1"/>
    <xf numFmtId="3" fontId="3" fillId="0" borderId="2" xfId="0" applyNumberFormat="1" applyFont="1" applyBorder="1" applyAlignment="1">
      <alignment horizontal="center"/>
    </xf>
    <xf numFmtId="167" fontId="3" fillId="0" borderId="0" xfId="2" applyNumberFormat="1" applyFont="1"/>
    <xf numFmtId="166" fontId="3" fillId="0" borderId="0" xfId="2" applyNumberFormat="1" applyFont="1"/>
    <xf numFmtId="167" fontId="4" fillId="0" borderId="0" xfId="2" applyNumberFormat="1" applyFont="1"/>
    <xf numFmtId="166" fontId="4" fillId="0" borderId="0" xfId="2" applyNumberFormat="1" applyFont="1"/>
    <xf numFmtId="166" fontId="4" fillId="0" borderId="2" xfId="2" applyNumberFormat="1" applyFont="1" applyBorder="1"/>
    <xf numFmtId="0" fontId="4" fillId="0" borderId="2" xfId="0" applyFont="1" applyBorder="1"/>
    <xf numFmtId="0" fontId="2" fillId="0" borderId="0" xfId="0" applyFont="1" applyAlignment="1">
      <alignment horizontal="left" indent="1"/>
    </xf>
    <xf numFmtId="0" fontId="2" fillId="0" borderId="0" xfId="0" applyFont="1" applyFill="1" applyBorder="1" applyAlignment="1">
      <alignment horizontal="left" indent="1"/>
    </xf>
    <xf numFmtId="3" fontId="3" fillId="0" borderId="3" xfId="0" applyNumberFormat="1" applyFont="1" applyBorder="1" applyAlignment="1">
      <alignment horizontal="center" vertical="center" wrapText="1"/>
    </xf>
    <xf numFmtId="167" fontId="3" fillId="0" borderId="0" xfId="4" applyNumberFormat="1" applyFont="1"/>
    <xf numFmtId="166" fontId="3" fillId="0" borderId="0" xfId="4" applyNumberFormat="1" applyFont="1"/>
    <xf numFmtId="167" fontId="4" fillId="0" borderId="0" xfId="4" applyNumberFormat="1" applyFont="1"/>
    <xf numFmtId="166" fontId="4" fillId="0" borderId="0" xfId="4" applyNumberFormat="1" applyFont="1"/>
    <xf numFmtId="166" fontId="4" fillId="0" borderId="2" xfId="4" applyNumberFormat="1" applyFont="1" applyBorder="1"/>
    <xf numFmtId="166" fontId="4" fillId="0" borderId="0" xfId="0" applyNumberFormat="1" applyFont="1"/>
    <xf numFmtId="3" fontId="3" fillId="0" borderId="0" xfId="48" applyNumberFormat="1" applyFont="1"/>
    <xf numFmtId="3" fontId="4" fillId="0" borderId="0" xfId="48" applyNumberFormat="1" applyFont="1" applyAlignment="1">
      <alignment horizontal="left" indent="1"/>
    </xf>
    <xf numFmtId="3" fontId="4" fillId="0" borderId="0" xfId="48" applyNumberFormat="1" applyFont="1" applyAlignment="1">
      <alignment horizontal="left" indent="2"/>
    </xf>
    <xf numFmtId="3" fontId="4" fillId="0" borderId="0" xfId="48" applyNumberFormat="1" applyFont="1"/>
    <xf numFmtId="3" fontId="3" fillId="0" borderId="0" xfId="6" applyNumberFormat="1" applyFont="1"/>
    <xf numFmtId="3" fontId="4" fillId="0" borderId="0" xfId="6" applyNumberFormat="1" applyFont="1" applyAlignment="1">
      <alignment horizontal="left" indent="1"/>
    </xf>
    <xf numFmtId="3" fontId="4" fillId="0" borderId="0" xfId="6" applyNumberFormat="1" applyFont="1" applyAlignment="1">
      <alignment horizontal="left" indent="2"/>
    </xf>
    <xf numFmtId="3" fontId="4" fillId="0" borderId="0" xfId="6" applyNumberFormat="1" applyFont="1"/>
    <xf numFmtId="3" fontId="4" fillId="0" borderId="2" xfId="6" applyNumberFormat="1" applyFont="1" applyBorder="1" applyAlignment="1">
      <alignment horizontal="left" indent="1"/>
    </xf>
    <xf numFmtId="3" fontId="3" fillId="0" borderId="0" xfId="16" applyNumberFormat="1" applyFont="1"/>
    <xf numFmtId="3" fontId="4" fillId="0" borderId="0" xfId="16" applyNumberFormat="1" applyFont="1" applyAlignment="1">
      <alignment horizontal="left" indent="1"/>
    </xf>
    <xf numFmtId="3" fontId="4" fillId="0" borderId="0" xfId="16" applyNumberFormat="1" applyFont="1" applyAlignment="1">
      <alignment horizontal="left" indent="2"/>
    </xf>
    <xf numFmtId="3" fontId="4" fillId="0" borderId="0" xfId="16" applyNumberFormat="1" applyFont="1"/>
    <xf numFmtId="3" fontId="4" fillId="0" borderId="0" xfId="16" applyNumberFormat="1" applyFont="1" applyBorder="1" applyAlignment="1">
      <alignment horizontal="left" indent="1"/>
    </xf>
    <xf numFmtId="15" fontId="4" fillId="0" borderId="0" xfId="16" applyNumberFormat="1" applyFont="1"/>
    <xf numFmtId="49" fontId="4" fillId="0" borderId="0" xfId="16" applyNumberFormat="1" applyFont="1" applyAlignment="1">
      <alignment horizontal="left" indent="1"/>
    </xf>
    <xf numFmtId="15" fontId="3" fillId="0" borderId="0" xfId="21" applyNumberFormat="1" applyFont="1" applyAlignment="1">
      <alignment vertical="center" wrapText="1"/>
    </xf>
    <xf numFmtId="3" fontId="4" fillId="0" borderId="0" xfId="0" applyNumberFormat="1" applyFont="1" applyAlignment="1">
      <alignment horizontal="left" indent="1"/>
    </xf>
    <xf numFmtId="3" fontId="4" fillId="0" borderId="0" xfId="0" applyNumberFormat="1" applyFont="1" applyAlignment="1">
      <alignment horizontal="left" indent="2"/>
    </xf>
    <xf numFmtId="3" fontId="3" fillId="0" borderId="0" xfId="0" applyNumberFormat="1" applyFont="1" applyAlignment="1">
      <alignment horizontal="left" indent="1"/>
    </xf>
    <xf numFmtId="3" fontId="4" fillId="0" borderId="2" xfId="48" applyNumberFormat="1" applyFont="1" applyBorder="1" applyAlignment="1">
      <alignment horizontal="left" indent="1"/>
    </xf>
    <xf numFmtId="168" fontId="4" fillId="0" borderId="0" xfId="0" applyNumberFormat="1" applyFont="1"/>
    <xf numFmtId="167" fontId="3" fillId="0" borderId="0" xfId="2" applyNumberFormat="1" applyFont="1" applyFill="1"/>
    <xf numFmtId="166" fontId="3" fillId="0" borderId="0" xfId="2" applyNumberFormat="1" applyFont="1" applyFill="1"/>
    <xf numFmtId="167" fontId="3" fillId="0" borderId="0" xfId="4" applyNumberFormat="1" applyFont="1" applyFill="1"/>
    <xf numFmtId="166" fontId="3" fillId="0" borderId="0" xfId="4" applyNumberFormat="1" applyFont="1" applyFill="1"/>
    <xf numFmtId="0" fontId="3" fillId="0" borderId="0" xfId="0" applyFont="1" applyFill="1"/>
    <xf numFmtId="0" fontId="4" fillId="0" borderId="0" xfId="0" applyFont="1" applyFill="1"/>
    <xf numFmtId="3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3" fontId="3" fillId="0" borderId="0" xfId="39" applyNumberFormat="1" applyFont="1" applyAlignment="1">
      <alignment horizontal="center"/>
    </xf>
    <xf numFmtId="3" fontId="3" fillId="0" borderId="0" xfId="53" applyNumberFormat="1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5" fontId="3" fillId="0" borderId="0" xfId="21" applyNumberFormat="1" applyFont="1" applyAlignment="1">
      <alignment horizontal="center" vertical="center" wrapText="1"/>
    </xf>
    <xf numFmtId="15" fontId="3" fillId="0" borderId="0" xfId="30" applyNumberFormat="1" applyFont="1" applyAlignment="1">
      <alignment horizontal="center" vertical="center" wrapText="1"/>
    </xf>
  </cellXfs>
  <cellStyles count="58">
    <cellStyle name="Millares" xfId="1" builtinId="3"/>
    <cellStyle name="Millares 2" xfId="2"/>
    <cellStyle name="Millares 2 2" xfId="3"/>
    <cellStyle name="Millares 3" xfId="4"/>
    <cellStyle name="Millares 3 2" xfId="5"/>
    <cellStyle name="Normal" xfId="0" builtinId="0"/>
    <cellStyle name="Normal 10" xfId="6"/>
    <cellStyle name="Normal 10 2" xfId="7"/>
    <cellStyle name="Normal 10 3" xfId="8"/>
    <cellStyle name="Normal 10 4" xfId="9"/>
    <cellStyle name="Normal 10 5" xfId="10"/>
    <cellStyle name="Normal 11" xfId="11"/>
    <cellStyle name="Normal 11 2" xfId="12"/>
    <cellStyle name="Normal 11 3" xfId="13"/>
    <cellStyle name="Normal 11 4" xfId="14"/>
    <cellStyle name="Normal 11 5" xfId="15"/>
    <cellStyle name="Normal 12" xfId="16"/>
    <cellStyle name="Normal 12 2" xfId="17"/>
    <cellStyle name="Normal 12 3" xfId="18"/>
    <cellStyle name="Normal 12 4" xfId="19"/>
    <cellStyle name="Normal 12 5" xfId="20"/>
    <cellStyle name="Normal 13" xfId="21"/>
    <cellStyle name="Normal 13 2" xfId="22"/>
    <cellStyle name="Normal 13 3" xfId="23"/>
    <cellStyle name="Normal 13 4" xfId="24"/>
    <cellStyle name="Normal 13 5" xfId="25"/>
    <cellStyle name="Normal 16 2" xfId="26"/>
    <cellStyle name="Normal 16 3" xfId="27"/>
    <cellStyle name="Normal 16 4" xfId="28"/>
    <cellStyle name="Normal 16 5" xfId="29"/>
    <cellStyle name="Normal 17" xfId="30"/>
    <cellStyle name="Normal 17 2" xfId="31"/>
    <cellStyle name="Normal 17 3" xfId="32"/>
    <cellStyle name="Normal 17 4" xfId="33"/>
    <cellStyle name="Normal 17 5" xfId="34"/>
    <cellStyle name="Normal 2 2" xfId="35"/>
    <cellStyle name="Normal 2 3" xfId="36"/>
    <cellStyle name="Normal 2 4" xfId="37"/>
    <cellStyle name="Normal 2 5" xfId="38"/>
    <cellStyle name="Normal 3" xfId="39"/>
    <cellStyle name="Normal 3 2" xfId="40"/>
    <cellStyle name="Normal 3 3" xfId="41"/>
    <cellStyle name="Normal 3 4" xfId="42"/>
    <cellStyle name="Normal 3 5" xfId="43"/>
    <cellStyle name="Normal 6 2" xfId="44"/>
    <cellStyle name="Normal 6 3" xfId="45"/>
    <cellStyle name="Normal 6 4" xfId="46"/>
    <cellStyle name="Normal 6 5" xfId="47"/>
    <cellStyle name="Normal 8" xfId="48"/>
    <cellStyle name="Normal 8 2" xfId="49"/>
    <cellStyle name="Normal 8 3" xfId="50"/>
    <cellStyle name="Normal 8 4" xfId="51"/>
    <cellStyle name="Normal 8 5" xfId="52"/>
    <cellStyle name="Normal 9" xfId="53"/>
    <cellStyle name="Normal 9 2" xfId="54"/>
    <cellStyle name="Normal 9 3" xfId="55"/>
    <cellStyle name="Normal 9 4" xfId="56"/>
    <cellStyle name="Normal 9 5" xfId="5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753981</xdr:colOff>
      <xdr:row>17</xdr:row>
      <xdr:rowOff>57150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849981" cy="2809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5.%20Educaci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.%20Cuadro%20Resume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"/>
    </sheetNames>
    <sheetDataSet>
      <sheetData sheetId="0">
        <row r="7">
          <cell r="D7">
            <v>14.876709281598123</v>
          </cell>
          <cell r="E7">
            <v>7.4292811636774294</v>
          </cell>
          <cell r="G7">
            <v>14.658781156089326</v>
          </cell>
          <cell r="H7">
            <v>7.2682554747456525</v>
          </cell>
          <cell r="J7">
            <v>15.069680050232058</v>
          </cell>
          <cell r="K7">
            <v>7.5719082714409964</v>
          </cell>
        </row>
        <row r="8">
          <cell r="D8">
            <v>7.335315926090642</v>
          </cell>
          <cell r="E8">
            <v>8.8887563600419366</v>
          </cell>
          <cell r="G8">
            <v>6.3811486479940926</v>
          </cell>
          <cell r="H8">
            <v>8.8793406271227209</v>
          </cell>
          <cell r="J8">
            <v>8.0926149309560582</v>
          </cell>
          <cell r="K8">
            <v>8.8963095328578365</v>
          </cell>
        </row>
        <row r="9">
          <cell r="D9">
            <v>5.1682076920763178</v>
          </cell>
          <cell r="E9">
            <v>9.7482573640422814</v>
          </cell>
          <cell r="G9">
            <v>3.6933333333332872</v>
          </cell>
          <cell r="H9">
            <v>9.6462900505902134</v>
          </cell>
          <cell r="J9">
            <v>6.3835631489314144</v>
          </cell>
          <cell r="K9">
            <v>9.8341321971714279</v>
          </cell>
        </row>
        <row r="10">
          <cell r="D10">
            <v>5.6745142689243675</v>
          </cell>
          <cell r="E10">
            <v>9.0128412179461694</v>
          </cell>
          <cell r="G10">
            <v>4.468032584547081</v>
          </cell>
          <cell r="H10">
            <v>9.1819859402460491</v>
          </cell>
          <cell r="J10">
            <v>6.6472071115829605</v>
          </cell>
          <cell r="K10">
            <v>8.8754194331405749</v>
          </cell>
        </row>
        <row r="11">
          <cell r="D11">
            <v>8.9660526512474892</v>
          </cell>
          <cell r="E11">
            <v>8.3846050530894907</v>
          </cell>
          <cell r="G11">
            <v>8.421915337024938</v>
          </cell>
          <cell r="H11">
            <v>8.349276241106196</v>
          </cell>
          <cell r="J11">
            <v>9.3875082634843938</v>
          </cell>
          <cell r="K11">
            <v>8.4120962400903672</v>
          </cell>
        </row>
        <row r="12">
          <cell r="D12">
            <v>22.040702375912602</v>
          </cell>
          <cell r="E12">
            <v>5.8508454754830064</v>
          </cell>
          <cell r="G12">
            <v>21.682017799541264</v>
          </cell>
          <cell r="H12">
            <v>5.7055230950491893</v>
          </cell>
          <cell r="J12">
            <v>22.392872133399319</v>
          </cell>
          <cell r="K12">
            <v>5.9940298507462648</v>
          </cell>
        </row>
        <row r="13">
          <cell r="D13">
            <v>24.75214960279623</v>
          </cell>
          <cell r="E13">
            <v>5.6152408826282594</v>
          </cell>
          <cell r="G13">
            <v>23.899059485799857</v>
          </cell>
          <cell r="H13">
            <v>5.5421960844611604</v>
          </cell>
          <cell r="J13">
            <v>25.548902856966517</v>
          </cell>
          <cell r="K13">
            <v>5.6835349038006209</v>
          </cell>
        </row>
        <row r="14">
          <cell r="D14">
            <v>19.664482468735212</v>
          </cell>
          <cell r="E14">
            <v>6.1423542901637846</v>
          </cell>
          <cell r="G14">
            <v>19.506772162298216</v>
          </cell>
          <cell r="H14">
            <v>6.0198601729770189</v>
          </cell>
          <cell r="J14">
            <v>19.802734139492902</v>
          </cell>
          <cell r="K14">
            <v>6.2504146685188493</v>
          </cell>
        </row>
        <row r="15">
          <cell r="D15">
            <v>14.15842019919587</v>
          </cell>
          <cell r="E15">
            <v>6.8485078304178009</v>
          </cell>
          <cell r="G15">
            <v>13.490882848377131</v>
          </cell>
          <cell r="H15">
            <v>6.5445184218602668</v>
          </cell>
          <cell r="J15">
            <v>14.724731178114171</v>
          </cell>
          <cell r="K15">
            <v>7.1083844793611473</v>
          </cell>
        </row>
        <row r="16">
          <cell r="D16">
            <v>9.4523814299056372</v>
          </cell>
          <cell r="E16">
            <v>7.9556479425181301</v>
          </cell>
          <cell r="G16">
            <v>9.7595317273380289</v>
          </cell>
          <cell r="H16">
            <v>7.7370195394701584</v>
          </cell>
          <cell r="J16">
            <v>9.1919537062844441</v>
          </cell>
          <cell r="K16">
            <v>8.1396513699714852</v>
          </cell>
        </row>
        <row r="17">
          <cell r="D17">
            <v>6.134798780849569</v>
          </cell>
          <cell r="E17">
            <v>10.155418179766805</v>
          </cell>
          <cell r="G17">
            <v>6.2448407438523184</v>
          </cell>
          <cell r="H17">
            <v>10.049777536542843</v>
          </cell>
          <cell r="J17">
            <v>6.0322771528993808</v>
          </cell>
          <cell r="K17">
            <v>10.253784513540722</v>
          </cell>
        </row>
        <row r="18">
          <cell r="D18">
            <v>7.9068264307377483</v>
          </cell>
          <cell r="E18">
            <v>10.24236365489843</v>
          </cell>
          <cell r="G18">
            <v>8.0948520726545414</v>
          </cell>
          <cell r="H18">
            <v>10.255617522721339</v>
          </cell>
          <cell r="J18">
            <v>7.7457503156148748</v>
          </cell>
          <cell r="K18">
            <v>10.231158700313845</v>
          </cell>
        </row>
        <row r="19">
          <cell r="D19">
            <v>2.8721660035990411</v>
          </cell>
          <cell r="E19">
            <v>7.5320913595918482</v>
          </cell>
          <cell r="G19">
            <v>3.8012525277510512</v>
          </cell>
          <cell r="H19">
            <v>7.2423874193498579</v>
          </cell>
          <cell r="J19">
            <v>1.861430290050557</v>
          </cell>
          <cell r="K19">
            <v>7.8418198934544341</v>
          </cell>
        </row>
        <row r="20">
          <cell r="D20">
            <v>5.1013849999579604</v>
          </cell>
          <cell r="E20">
            <v>8.670256324947287</v>
          </cell>
          <cell r="G20">
            <v>6.2289740560659466</v>
          </cell>
          <cell r="H20">
            <v>8.3044953736250751</v>
          </cell>
          <cell r="J20">
            <v>4.0371622277706134</v>
          </cell>
          <cell r="K20">
            <v>9.0097059630617444</v>
          </cell>
        </row>
        <row r="21">
          <cell r="D21">
            <v>8.3680596345032079</v>
          </cell>
          <cell r="E21">
            <v>8.1439105408051589</v>
          </cell>
          <cell r="G21">
            <v>9.9023866871791881</v>
          </cell>
          <cell r="H21">
            <v>7.8642986032904973</v>
          </cell>
          <cell r="J21">
            <v>7.0291226340727171</v>
          </cell>
          <cell r="K21">
            <v>8.3886287183155996</v>
          </cell>
        </row>
        <row r="22">
          <cell r="D22">
            <v>10.417668409853224</v>
          </cell>
          <cell r="E22">
            <v>7.5142125857549917</v>
          </cell>
          <cell r="G22">
            <v>11.191784604640329</v>
          </cell>
          <cell r="H22">
            <v>7.2615305302050901</v>
          </cell>
          <cell r="J22">
            <v>9.8140230440971017</v>
          </cell>
          <cell r="K22">
            <v>7.7054390445095491</v>
          </cell>
        </row>
        <row r="23">
          <cell r="D23">
            <v>13.724834816044702</v>
          </cell>
          <cell r="E23">
            <v>7.2430604159790759</v>
          </cell>
          <cell r="G23">
            <v>13.921092634228227</v>
          </cell>
          <cell r="H23">
            <v>7.3995140874810348</v>
          </cell>
          <cell r="J23">
            <v>13.575231657070795</v>
          </cell>
          <cell r="K23">
            <v>7.1263467070756734</v>
          </cell>
        </row>
        <row r="24">
          <cell r="D24">
            <v>18.720724106482152</v>
          </cell>
          <cell r="E24">
            <v>6.5126214769865838</v>
          </cell>
          <cell r="G24">
            <v>17.180073453467273</v>
          </cell>
          <cell r="H24">
            <v>6.4778618303149456</v>
          </cell>
          <cell r="J24">
            <v>20.048942588681872</v>
          </cell>
          <cell r="K24">
            <v>6.5430246352778259</v>
          </cell>
        </row>
        <row r="25">
          <cell r="D25">
            <v>47.887599197564612</v>
          </cell>
          <cell r="E25">
            <v>5.3521496135075211</v>
          </cell>
          <cell r="G25">
            <v>45.870489927360943</v>
          </cell>
          <cell r="H25">
            <v>5.434783101679252</v>
          </cell>
          <cell r="J25">
            <v>49.600867437971523</v>
          </cell>
          <cell r="K25">
            <v>5.2789713971603662</v>
          </cell>
        </row>
        <row r="26">
          <cell r="D26">
            <v>8.8210849166860683</v>
          </cell>
          <cell r="E26">
            <v>8.5396303864058947</v>
          </cell>
          <cell r="G26">
            <v>11.637513018393319</v>
          </cell>
          <cell r="H26">
            <v>7.7145803787810596</v>
          </cell>
          <cell r="J26">
            <v>3.4429897704992896</v>
          </cell>
          <cell r="K26">
            <v>10.000987034868459</v>
          </cell>
        </row>
        <row r="27">
          <cell r="D27">
            <v>0.74762905403794055</v>
          </cell>
          <cell r="E27">
            <v>12.377336306996471</v>
          </cell>
          <cell r="G27">
            <v>1.1297141902928169</v>
          </cell>
          <cell r="H27">
            <v>11.662182390907692</v>
          </cell>
          <cell r="J27">
            <v>0.43595681286985788</v>
          </cell>
          <cell r="K27">
            <v>12.953555239999323</v>
          </cell>
        </row>
        <row r="28">
          <cell r="D28">
            <v>10.233450772024215</v>
          </cell>
          <cell r="E28">
            <v>7.9525046751116824</v>
          </cell>
          <cell r="G28">
            <v>12.692760343329963</v>
          </cell>
          <cell r="H28">
            <v>7.2549142281271655</v>
          </cell>
          <cell r="J28">
            <v>3.3788558842417111</v>
          </cell>
          <cell r="K28">
            <v>9.7303360054291517</v>
          </cell>
        </row>
        <row r="29">
          <cell r="D29">
            <v>9.0992942398740464</v>
          </cell>
          <cell r="E29">
            <v>6.3119810960902329</v>
          </cell>
          <cell r="G29">
            <v>27.729128719251669</v>
          </cell>
          <cell r="H29">
            <v>4.6479102793305183</v>
          </cell>
          <cell r="J29">
            <v>8.0546973230601182</v>
          </cell>
          <cell r="K29">
            <v>6.4101452139032231</v>
          </cell>
        </row>
        <row r="30">
          <cell r="D30">
            <v>20.354921353972163</v>
          </cell>
          <cell r="E30">
            <v>6.1200781150540093</v>
          </cell>
          <cell r="G30">
            <v>20.976725185389657</v>
          </cell>
          <cell r="H30">
            <v>6.0495146451791104</v>
          </cell>
          <cell r="J30">
            <v>19.243971284975562</v>
          </cell>
          <cell r="K30">
            <v>6.2423577296604753</v>
          </cell>
        </row>
        <row r="31">
          <cell r="D31">
            <v>8.5299638670272397</v>
          </cell>
          <cell r="E31">
            <v>7.10080383103515</v>
          </cell>
          <cell r="G31">
            <v>7.1404516379661107</v>
          </cell>
          <cell r="H31">
            <v>6.7287534328094933</v>
          </cell>
          <cell r="J31">
            <v>11.056122725860648</v>
          </cell>
          <cell r="K31">
            <v>7.8018940592383474</v>
          </cell>
        </row>
        <row r="32">
          <cell r="D32">
            <v>17.378960515401669</v>
          </cell>
          <cell r="E32">
            <v>7.2819794335554757</v>
          </cell>
          <cell r="G32">
            <v>14.626588680191302</v>
          </cell>
          <cell r="H32">
            <v>8.3833673584263604</v>
          </cell>
          <cell r="J32">
            <v>18.121413602476547</v>
          </cell>
          <cell r="K32">
            <v>6.9773676515530756</v>
          </cell>
        </row>
        <row r="40">
          <cell r="C40">
            <v>2835783.3350389283</v>
          </cell>
          <cell r="D40">
            <v>365176.1783183582</v>
          </cell>
          <cell r="E40">
            <v>1178065.0563096609</v>
          </cell>
          <cell r="F40">
            <v>656997.10777363693</v>
          </cell>
          <cell r="G40">
            <v>635544.9926377096</v>
          </cell>
          <cell r="H40">
            <v>166747.72332845343</v>
          </cell>
          <cell r="I40">
            <v>1038298.7238595479</v>
          </cell>
          <cell r="J40">
            <v>257709.18299757625</v>
          </cell>
          <cell r="K40">
            <v>176861.73121259789</v>
          </cell>
        </row>
        <row r="41">
          <cell r="C41">
            <v>1135229.1267683576</v>
          </cell>
          <cell r="D41">
            <v>142994.42403148828</v>
          </cell>
          <cell r="E41">
            <v>453524.50798916788</v>
          </cell>
          <cell r="F41">
            <v>257812.24698900318</v>
          </cell>
          <cell r="G41">
            <v>280897.94775868044</v>
          </cell>
          <cell r="H41">
            <v>69634.991644597132</v>
          </cell>
          <cell r="I41">
            <v>392393.58791432349</v>
          </cell>
          <cell r="J41">
            <v>153013.2740252389</v>
          </cell>
          <cell r="K41">
            <v>110322.0206390025</v>
          </cell>
        </row>
        <row r="42">
          <cell r="C42">
            <v>279434.89318051742</v>
          </cell>
          <cell r="D42">
            <v>34770.074656337521</v>
          </cell>
          <cell r="E42">
            <v>108428.93045644586</v>
          </cell>
          <cell r="F42">
            <v>62121.926578404302</v>
          </cell>
          <cell r="G42">
            <v>74113.961489327121</v>
          </cell>
          <cell r="H42">
            <v>19205.460085045088</v>
          </cell>
          <cell r="I42">
            <v>93228.400436528565</v>
          </cell>
          <cell r="J42">
            <v>40845.735607412258</v>
          </cell>
          <cell r="K42">
            <v>32653.833201468795</v>
          </cell>
        </row>
        <row r="43">
          <cell r="C43">
            <v>180505.17446457708</v>
          </cell>
          <cell r="D43">
            <v>24207.50531023123</v>
          </cell>
          <cell r="E43">
            <v>68959.538153487345</v>
          </cell>
          <cell r="F43">
            <v>41327.944921085524</v>
          </cell>
          <cell r="G43">
            <v>46010.186079775005</v>
          </cell>
          <cell r="H43">
            <v>10734.117486247242</v>
          </cell>
          <cell r="I43">
            <v>61633.582599075336</v>
          </cell>
          <cell r="J43">
            <v>26516.773908904623</v>
          </cell>
          <cell r="K43">
            <v>14874.874973523638</v>
          </cell>
        </row>
        <row r="44">
          <cell r="C44">
            <v>675289.05912327522</v>
          </cell>
          <cell r="D44">
            <v>84016.844064920006</v>
          </cell>
          <cell r="E44">
            <v>276136.03937924589</v>
          </cell>
          <cell r="F44">
            <v>154362.37548951147</v>
          </cell>
          <cell r="G44">
            <v>160773.80018957984</v>
          </cell>
          <cell r="H44">
            <v>39695.414073304579</v>
          </cell>
          <cell r="I44">
            <v>237531.60487873299</v>
          </cell>
          <cell r="J44">
            <v>85650.764508921813</v>
          </cell>
          <cell r="K44">
            <v>62793.312464011426</v>
          </cell>
        </row>
        <row r="45">
          <cell r="C45">
            <v>1700554.2082708732</v>
          </cell>
          <cell r="D45">
            <v>222181.75428687589</v>
          </cell>
          <cell r="E45">
            <v>724540.5483204677</v>
          </cell>
          <cell r="F45">
            <v>399184.86078461155</v>
          </cell>
          <cell r="G45">
            <v>354647.04487901123</v>
          </cell>
          <cell r="H45">
            <v>97112.731683858103</v>
          </cell>
          <cell r="I45">
            <v>645905.13594515692</v>
          </cell>
          <cell r="J45">
            <v>104695.90897234193</v>
          </cell>
          <cell r="K45">
            <v>66539.710573597578</v>
          </cell>
        </row>
        <row r="46">
          <cell r="C46">
            <v>1469141.5628479528</v>
          </cell>
          <cell r="D46">
            <v>189291.22722176899</v>
          </cell>
          <cell r="E46">
            <v>602055.9983918881</v>
          </cell>
          <cell r="F46">
            <v>343615.41983531101</v>
          </cell>
          <cell r="G46">
            <v>334178.91739898641</v>
          </cell>
          <cell r="H46">
            <v>88697.95475747445</v>
          </cell>
          <cell r="I46">
            <v>527888.75965466734</v>
          </cell>
          <cell r="J46">
            <v>127126.27972521287</v>
          </cell>
          <cell r="K46">
            <v>83522.524287871274</v>
          </cell>
        </row>
        <row r="47">
          <cell r="C47">
            <v>569493.70235191029</v>
          </cell>
          <cell r="D47">
            <v>76771.829004620755</v>
          </cell>
          <cell r="E47">
            <v>229892.88202960836</v>
          </cell>
          <cell r="F47">
            <v>129390.66143565232</v>
          </cell>
          <cell r="G47">
            <v>133438.32988201838</v>
          </cell>
          <cell r="H47">
            <v>37191.092118441615</v>
          </cell>
          <cell r="I47">
            <v>200904.2910815372</v>
          </cell>
          <cell r="J47">
            <v>74124.142691267829</v>
          </cell>
          <cell r="K47">
            <v>49611.837117538627</v>
          </cell>
        </row>
        <row r="48">
          <cell r="C48">
            <v>147044.64818668517</v>
          </cell>
          <cell r="D48">
            <v>20411.490161475645</v>
          </cell>
          <cell r="E48">
            <v>56137.286765173405</v>
          </cell>
          <cell r="F48">
            <v>32471.790925781163</v>
          </cell>
          <cell r="G48">
            <v>38024.080334253951</v>
          </cell>
          <cell r="H48">
            <v>11354.886946015991</v>
          </cell>
          <cell r="I48">
            <v>48901.106306590009</v>
          </cell>
          <cell r="J48">
            <v>19910.873903334657</v>
          </cell>
          <cell r="K48">
            <v>14085.521081330467</v>
          </cell>
        </row>
        <row r="49">
          <cell r="C49">
            <v>92275.188004920332</v>
          </cell>
          <cell r="D49">
            <v>11864.862800080411</v>
          </cell>
          <cell r="E49">
            <v>38206.45081529257</v>
          </cell>
          <cell r="F49">
            <v>21277.123088466396</v>
          </cell>
          <cell r="G49">
            <v>20926.751301081451</v>
          </cell>
          <cell r="H49">
            <v>6035.9503372221125</v>
          </cell>
          <cell r="I49">
            <v>33062.355936868495</v>
          </cell>
          <cell r="J49">
            <v>13377.83188196986</v>
          </cell>
          <cell r="K49">
            <v>6322.6181632643229</v>
          </cell>
        </row>
        <row r="50">
          <cell r="C50">
            <v>330173.86616029177</v>
          </cell>
          <cell r="D50">
            <v>44495.476043064824</v>
          </cell>
          <cell r="E50">
            <v>135549.14444913983</v>
          </cell>
          <cell r="F50">
            <v>75641.74742140637</v>
          </cell>
          <cell r="G50">
            <v>74487.498246684409</v>
          </cell>
          <cell r="H50">
            <v>19800.25483520337</v>
          </cell>
          <cell r="I50">
            <v>118940.82883807653</v>
          </cell>
          <cell r="J50">
            <v>40835.436905963252</v>
          </cell>
          <cell r="K50">
            <v>29203.697872943503</v>
          </cell>
        </row>
        <row r="51">
          <cell r="C51">
            <v>899647.86049611832</v>
          </cell>
          <cell r="D51">
            <v>112519.39821715093</v>
          </cell>
          <cell r="E51">
            <v>372163.11636226875</v>
          </cell>
          <cell r="F51">
            <v>214224.75839966419</v>
          </cell>
          <cell r="G51">
            <v>200740.58751697338</v>
          </cell>
          <cell r="H51">
            <v>51506.862639032792</v>
          </cell>
          <cell r="I51">
            <v>326984.46857313509</v>
          </cell>
          <cell r="J51">
            <v>53002.137033945088</v>
          </cell>
          <cell r="K51">
            <v>33910.687170332589</v>
          </cell>
        </row>
        <row r="52">
          <cell r="C52">
            <v>1366641.7721913441</v>
          </cell>
          <cell r="D52">
            <v>175884.95109659559</v>
          </cell>
          <cell r="E52">
            <v>576009.05791773892</v>
          </cell>
          <cell r="F52">
            <v>313381.68793829373</v>
          </cell>
          <cell r="G52">
            <v>301366.07523869915</v>
          </cell>
          <cell r="H52">
            <v>78049.768570980668</v>
          </cell>
          <cell r="I52">
            <v>510409.96420479368</v>
          </cell>
          <cell r="J52">
            <v>130582.90327236772</v>
          </cell>
          <cell r="K52">
            <v>93339.206924730359</v>
          </cell>
        </row>
        <row r="53">
          <cell r="C53">
            <v>565735.42441645218</v>
          </cell>
          <cell r="D53">
            <v>66222.595026868526</v>
          </cell>
          <cell r="E53">
            <v>223631.62595957139</v>
          </cell>
          <cell r="F53">
            <v>128421.58555334582</v>
          </cell>
          <cell r="G53">
            <v>147459.61787666092</v>
          </cell>
          <cell r="H53">
            <v>32443.899526155314</v>
          </cell>
          <cell r="I53">
            <v>191489.2968327979</v>
          </cell>
          <cell r="J53">
            <v>78889.13133397096</v>
          </cell>
          <cell r="K53">
            <v>60710.183521465442</v>
          </cell>
        </row>
        <row r="54">
          <cell r="C54">
            <v>132390.24499383059</v>
          </cell>
          <cell r="D54">
            <v>14358.584494861916</v>
          </cell>
          <cell r="E54">
            <v>52291.643691272177</v>
          </cell>
          <cell r="F54">
            <v>29650.135652622896</v>
          </cell>
          <cell r="G54">
            <v>36089.881155072857</v>
          </cell>
          <cell r="H54">
            <v>7850.5731390290921</v>
          </cell>
          <cell r="I54">
            <v>44327.294129938222</v>
          </cell>
          <cell r="J54">
            <v>20934.861704077568</v>
          </cell>
          <cell r="K54">
            <v>18568.312120138384</v>
          </cell>
        </row>
        <row r="55">
          <cell r="C55">
            <v>88229.986459658059</v>
          </cell>
          <cell r="D55">
            <v>12342.642510150763</v>
          </cell>
          <cell r="E55">
            <v>30753.087338195121</v>
          </cell>
          <cell r="F55">
            <v>20050.821832619145</v>
          </cell>
          <cell r="G55">
            <v>25083.434778693547</v>
          </cell>
          <cell r="H55">
            <v>4698.1671490251274</v>
          </cell>
          <cell r="I55">
            <v>28571.226662207162</v>
          </cell>
          <cell r="J55">
            <v>13138.942026934688</v>
          </cell>
          <cell r="K55">
            <v>8552.2568102592995</v>
          </cell>
        </row>
        <row r="56">
          <cell r="C56">
            <v>345115.19296295126</v>
          </cell>
          <cell r="D56">
            <v>39521.368021855546</v>
          </cell>
          <cell r="E56">
            <v>140586.89493010167</v>
          </cell>
          <cell r="F56">
            <v>78720.62806810507</v>
          </cell>
          <cell r="G56">
            <v>86286.30194289473</v>
          </cell>
          <cell r="H56">
            <v>19895.159238101063</v>
          </cell>
          <cell r="I56">
            <v>118590.77604065012</v>
          </cell>
          <cell r="J56">
            <v>44815.327602958983</v>
          </cell>
          <cell r="K56">
            <v>33589.614591067344</v>
          </cell>
        </row>
        <row r="57">
          <cell r="C57">
            <v>800906.34777493018</v>
          </cell>
          <cell r="D57">
            <v>109662.35606972921</v>
          </cell>
          <cell r="E57">
            <v>352377.43195816281</v>
          </cell>
          <cell r="F57">
            <v>184960.10238495324</v>
          </cell>
          <cell r="G57">
            <v>153906.45736204393</v>
          </cell>
          <cell r="H57">
            <v>45605.869044825282</v>
          </cell>
          <cell r="I57">
            <v>318920.66737200151</v>
          </cell>
          <cell r="J57">
            <v>51693.771938396821</v>
          </cell>
          <cell r="K57">
            <v>32629.023403264906</v>
          </cell>
        </row>
        <row r="65">
          <cell r="C65">
            <v>221033.58264983806</v>
          </cell>
          <cell r="D65">
            <v>38192.383538301641</v>
          </cell>
          <cell r="F65">
            <v>182261.61280984295</v>
          </cell>
          <cell r="G65">
            <v>25981.383307222652</v>
          </cell>
          <cell r="I65">
            <v>191044.84855179032</v>
          </cell>
          <cell r="J65">
            <v>21504.439313200171</v>
          </cell>
          <cell r="L65">
            <v>188372.54992670374</v>
          </cell>
          <cell r="M65">
            <v>16420.769036752452</v>
          </cell>
          <cell r="O65">
            <v>201691.10672320885</v>
          </cell>
          <cell r="P65">
            <v>9042.8775473191999</v>
          </cell>
          <cell r="R65">
            <v>200745.91920695885</v>
          </cell>
          <cell r="S65">
            <v>2562.0393766072339</v>
          </cell>
        </row>
        <row r="66">
          <cell r="C66">
            <v>77513.942066741569</v>
          </cell>
          <cell r="D66">
            <v>13653.862664651479</v>
          </cell>
          <cell r="F66">
            <v>66805.068459831091</v>
          </cell>
          <cell r="G66">
            <v>7130.2453999354038</v>
          </cell>
          <cell r="I66">
            <v>69099.881380998355</v>
          </cell>
          <cell r="J66">
            <v>7352.7352184944566</v>
          </cell>
          <cell r="L66">
            <v>65786.75087237815</v>
          </cell>
          <cell r="M66">
            <v>4405.1712204929008</v>
          </cell>
          <cell r="O66">
            <v>80039.854165703946</v>
          </cell>
          <cell r="P66">
            <v>3382.1959094369163</v>
          </cell>
          <cell r="R66">
            <v>76771.651071643646</v>
          </cell>
          <cell r="S66">
            <v>1654.194208267623</v>
          </cell>
        </row>
        <row r="67">
          <cell r="C67">
            <v>17430.547897090692</v>
          </cell>
          <cell r="D67">
            <v>2821.6552731582838</v>
          </cell>
          <cell r="F67">
            <v>12697.448729212279</v>
          </cell>
          <cell r="G67">
            <v>1183.2747919696028</v>
          </cell>
          <cell r="I67">
            <v>18886.886102591732</v>
          </cell>
          <cell r="J67">
            <v>1456.3382055010497</v>
          </cell>
          <cell r="L67">
            <v>13698.681245494254</v>
          </cell>
          <cell r="M67">
            <v>910.21137843815598</v>
          </cell>
          <cell r="O67">
            <v>17931.164155231676</v>
          </cell>
          <cell r="P67">
            <v>955.72194736006372</v>
          </cell>
          <cell r="R67">
            <v>22368.444625117667</v>
          </cell>
          <cell r="S67">
            <v>273.06341353144677</v>
          </cell>
        </row>
        <row r="68">
          <cell r="C68">
            <v>12294.864539143729</v>
          </cell>
          <cell r="D68">
            <v>1895.1928499457297</v>
          </cell>
          <cell r="F68">
            <v>11817.084829073376</v>
          </cell>
          <cell r="G68">
            <v>1305.9312075256289</v>
          </cell>
          <cell r="I68">
            <v>10017.447921141713</v>
          </cell>
          <cell r="J68">
            <v>1019.2633814834176</v>
          </cell>
          <cell r="L68">
            <v>10670.413524904528</v>
          </cell>
          <cell r="M68">
            <v>318.51980671356802</v>
          </cell>
          <cell r="O68">
            <v>12294.864539143729</v>
          </cell>
          <cell r="P68">
            <v>238.88985503517603</v>
          </cell>
          <cell r="R68">
            <v>12119.678645451268</v>
          </cell>
          <cell r="S68">
            <v>159.25990335678401</v>
          </cell>
        </row>
        <row r="69">
          <cell r="C69">
            <v>47788.529630507343</v>
          </cell>
          <cell r="D69">
            <v>8937.0145415474708</v>
          </cell>
          <cell r="F69">
            <v>42290.534901545223</v>
          </cell>
          <cell r="G69">
            <v>4641.0394004401733</v>
          </cell>
          <cell r="I69">
            <v>40195.547357264681</v>
          </cell>
          <cell r="J69">
            <v>4877.1336315099907</v>
          </cell>
          <cell r="L69">
            <v>41417.656101979061</v>
          </cell>
          <cell r="M69">
            <v>3176.440035341177</v>
          </cell>
          <cell r="O69">
            <v>49813.825471328877</v>
          </cell>
          <cell r="P69">
            <v>2187.5841070416768</v>
          </cell>
          <cell r="R69">
            <v>42283.527801074888</v>
          </cell>
          <cell r="S69">
            <v>1221.8708913793921</v>
          </cell>
        </row>
        <row r="70">
          <cell r="C70">
            <v>143519.64058310006</v>
          </cell>
          <cell r="D70">
            <v>24538.520873650101</v>
          </cell>
          <cell r="F70">
            <v>115456.54435001443</v>
          </cell>
          <cell r="G70">
            <v>18851.137907287215</v>
          </cell>
          <cell r="I70">
            <v>121944.96717079451</v>
          </cell>
          <cell r="J70">
            <v>14151.704094705696</v>
          </cell>
          <cell r="L70">
            <v>122585.79905432847</v>
          </cell>
          <cell r="M70">
            <v>12015.597816259553</v>
          </cell>
          <cell r="O70">
            <v>121651.25255750824</v>
          </cell>
          <cell r="P70">
            <v>5660.6816378822814</v>
          </cell>
          <cell r="R70">
            <v>123974.26813531837</v>
          </cell>
          <cell r="S70">
            <v>907.84516833961106</v>
          </cell>
        </row>
        <row r="71">
          <cell r="C71">
            <v>113153.90105238209</v>
          </cell>
          <cell r="D71">
            <v>22385.459766232681</v>
          </cell>
          <cell r="F71">
            <v>98810.608617628546</v>
          </cell>
          <cell r="G71">
            <v>15833.610494006312</v>
          </cell>
          <cell r="I71">
            <v>98694.179711022109</v>
          </cell>
          <cell r="J71">
            <v>11189.18493241224</v>
          </cell>
          <cell r="L71">
            <v>94449.389132076569</v>
          </cell>
          <cell r="M71">
            <v>9663.4668978960326</v>
          </cell>
          <cell r="O71">
            <v>98000.957124199238</v>
          </cell>
          <cell r="P71">
            <v>5006.1089003800034</v>
          </cell>
          <cell r="R71">
            <v>102172.69144812883</v>
          </cell>
          <cell r="S71">
            <v>1352.4959378981202</v>
          </cell>
        </row>
        <row r="72">
          <cell r="C72">
            <v>41060.314154824504</v>
          </cell>
          <cell r="D72">
            <v>7753.1317588765842</v>
          </cell>
          <cell r="F72">
            <v>35288.148162336089</v>
          </cell>
          <cell r="G72">
            <v>5259.884415697913</v>
          </cell>
          <cell r="I72">
            <v>35625.641839899523</v>
          </cell>
          <cell r="J72">
            <v>3606.007643928433</v>
          </cell>
          <cell r="L72">
            <v>34504.906693181423</v>
          </cell>
          <cell r="M72">
            <v>2293.9002372568366</v>
          </cell>
          <cell r="O72">
            <v>38697.30656883795</v>
          </cell>
          <cell r="P72">
            <v>2068.9627675165557</v>
          </cell>
          <cell r="R72">
            <v>40973.246570646617</v>
          </cell>
          <cell r="S72">
            <v>1085.4826530923522</v>
          </cell>
        </row>
        <row r="73">
          <cell r="C73">
            <v>8988.337362076787</v>
          </cell>
          <cell r="D73">
            <v>1456.3382055010495</v>
          </cell>
          <cell r="F73">
            <v>6098.416235535643</v>
          </cell>
          <cell r="G73">
            <v>955.72194736006372</v>
          </cell>
          <cell r="I73">
            <v>10581.207274343564</v>
          </cell>
          <cell r="J73">
            <v>500.61625814098579</v>
          </cell>
          <cell r="L73">
            <v>6963.1170450518903</v>
          </cell>
          <cell r="M73">
            <v>227.55284460953899</v>
          </cell>
          <cell r="O73">
            <v>10012.325162819716</v>
          </cell>
          <cell r="P73">
            <v>273.06341353144677</v>
          </cell>
          <cell r="R73">
            <v>11992.034910922706</v>
          </cell>
          <cell r="S73">
            <v>0</v>
          </cell>
        </row>
        <row r="74">
          <cell r="C74">
            <v>5223.7248301025147</v>
          </cell>
          <cell r="D74">
            <v>828.15149745527674</v>
          </cell>
          <cell r="F74">
            <v>7214.4736220623136</v>
          </cell>
          <cell r="G74">
            <v>796.29951678392001</v>
          </cell>
          <cell r="I74">
            <v>4650.389178018092</v>
          </cell>
          <cell r="J74">
            <v>159.25990335678401</v>
          </cell>
          <cell r="L74">
            <v>6800.3978733346758</v>
          </cell>
          <cell r="M74">
            <v>318.51980671356802</v>
          </cell>
          <cell r="O74">
            <v>6513.7300472924644</v>
          </cell>
          <cell r="P74">
            <v>238.88985503517603</v>
          </cell>
          <cell r="R74">
            <v>7389.6595157547763</v>
          </cell>
          <cell r="S74">
            <v>159.25990335678401</v>
          </cell>
        </row>
        <row r="75">
          <cell r="C75">
            <v>26848.251962644983</v>
          </cell>
          <cell r="D75">
            <v>5468.6420559202597</v>
          </cell>
          <cell r="F75">
            <v>21975.258304738025</v>
          </cell>
          <cell r="G75">
            <v>3507.8629515539287</v>
          </cell>
          <cell r="I75">
            <v>20394.045387537772</v>
          </cell>
          <cell r="J75">
            <v>2946.1314824306637</v>
          </cell>
          <cell r="L75">
            <v>20741.391774794778</v>
          </cell>
          <cell r="M75">
            <v>1747.8275859337298</v>
          </cell>
          <cell r="O75">
            <v>22171.251358725611</v>
          </cell>
          <cell r="P75">
            <v>1557.0094989499328</v>
          </cell>
          <cell r="R75">
            <v>21591.552143968911</v>
          </cell>
          <cell r="S75">
            <v>926.22274973556819</v>
          </cell>
        </row>
        <row r="76">
          <cell r="C76">
            <v>72093.586897557572</v>
          </cell>
          <cell r="D76">
            <v>14632.328007356075</v>
          </cell>
          <cell r="F76">
            <v>63522.460455292385</v>
          </cell>
          <cell r="G76">
            <v>10573.726078308411</v>
          </cell>
          <cell r="I76">
            <v>63068.537871122586</v>
          </cell>
          <cell r="J76">
            <v>7583.1772884838147</v>
          </cell>
          <cell r="L76">
            <v>59944.482438895087</v>
          </cell>
          <cell r="M76">
            <v>7369.5666606391987</v>
          </cell>
          <cell r="O76">
            <v>59303.650555361237</v>
          </cell>
          <cell r="P76">
            <v>2937.1461328634468</v>
          </cell>
          <cell r="R76">
            <v>61199.444877482201</v>
          </cell>
          <cell r="S76">
            <v>267.01328480576797</v>
          </cell>
        </row>
        <row r="77">
          <cell r="C77">
            <v>107879.68159746043</v>
          </cell>
          <cell r="D77">
            <v>15806.923772068878</v>
          </cell>
          <cell r="F77">
            <v>83451.004192216773</v>
          </cell>
          <cell r="G77">
            <v>10147.772813216299</v>
          </cell>
          <cell r="I77">
            <v>92350.668840770595</v>
          </cell>
          <cell r="J77">
            <v>10315.254380787916</v>
          </cell>
          <cell r="L77">
            <v>93923.160794629715</v>
          </cell>
          <cell r="M77">
            <v>6757.3021388564302</v>
          </cell>
          <cell r="O77">
            <v>103690.14959901336</v>
          </cell>
          <cell r="P77">
            <v>4036.7686469391933</v>
          </cell>
          <cell r="R77">
            <v>98573.227758833556</v>
          </cell>
          <cell r="S77">
            <v>1209.5434387091141</v>
          </cell>
        </row>
        <row r="78">
          <cell r="C78">
            <v>36453.627911917247</v>
          </cell>
          <cell r="D78">
            <v>5900.730905774898</v>
          </cell>
          <cell r="F78">
            <v>31516.920297494682</v>
          </cell>
          <cell r="G78">
            <v>1870.3609842374926</v>
          </cell>
          <cell r="I78">
            <v>33474.239541098592</v>
          </cell>
          <cell r="J78">
            <v>3746.727574566024</v>
          </cell>
          <cell r="L78">
            <v>31281.84417919632</v>
          </cell>
          <cell r="M78">
            <v>2111.2709832360651</v>
          </cell>
          <cell r="O78">
            <v>41342.54759686633</v>
          </cell>
          <cell r="P78">
            <v>1313.233141920361</v>
          </cell>
          <cell r="R78">
            <v>35798.40450099732</v>
          </cell>
          <cell r="S78">
            <v>568.71155517527086</v>
          </cell>
        </row>
        <row r="79">
          <cell r="C79">
            <v>8442.2105350138936</v>
          </cell>
          <cell r="D79">
            <v>1365.317067657234</v>
          </cell>
          <cell r="F79">
            <v>6599.0324936766283</v>
          </cell>
          <cell r="G79">
            <v>227.55284460953899</v>
          </cell>
          <cell r="I79">
            <v>8305.6788282481702</v>
          </cell>
          <cell r="J79">
            <v>955.72194736006372</v>
          </cell>
          <cell r="L79">
            <v>6735.5642004423516</v>
          </cell>
          <cell r="M79">
            <v>682.65853382861701</v>
          </cell>
          <cell r="O79">
            <v>7918.8389924119529</v>
          </cell>
          <cell r="P79">
            <v>682.65853382861701</v>
          </cell>
          <cell r="R79">
            <v>10376.409714194977</v>
          </cell>
          <cell r="S79">
            <v>273.06341353144677</v>
          </cell>
        </row>
        <row r="80">
          <cell r="C80">
            <v>7071.1397090412083</v>
          </cell>
          <cell r="D80">
            <v>1067.0413524904527</v>
          </cell>
          <cell r="F80">
            <v>4602.6112070110576</v>
          </cell>
          <cell r="G80">
            <v>509.63169074170878</v>
          </cell>
          <cell r="I80">
            <v>5367.0587431236199</v>
          </cell>
          <cell r="J80">
            <v>860.00347812663358</v>
          </cell>
          <cell r="L80">
            <v>3870.0156515698509</v>
          </cell>
          <cell r="M80">
            <v>0</v>
          </cell>
          <cell r="O80">
            <v>5781.1344918512586</v>
          </cell>
          <cell r="P80">
            <v>0</v>
          </cell>
          <cell r="R80">
            <v>4730.019129696484</v>
          </cell>
          <cell r="S80">
            <v>0</v>
          </cell>
        </row>
        <row r="81">
          <cell r="C81">
            <v>20940.277667862021</v>
          </cell>
          <cell r="D81">
            <v>3468.372485627212</v>
          </cell>
          <cell r="F81">
            <v>20315.276596806958</v>
          </cell>
          <cell r="G81">
            <v>1133.1764488862448</v>
          </cell>
          <cell r="I81">
            <v>19801.501969726745</v>
          </cell>
          <cell r="J81">
            <v>1931.0021490793285</v>
          </cell>
          <cell r="L81">
            <v>20676.264327184093</v>
          </cell>
          <cell r="M81">
            <v>1428.6124494074484</v>
          </cell>
          <cell r="O81">
            <v>27642.574112602892</v>
          </cell>
          <cell r="P81">
            <v>630.57460809174404</v>
          </cell>
          <cell r="R81">
            <v>20691.975657105733</v>
          </cell>
          <cell r="S81">
            <v>295.64814164382403</v>
          </cell>
        </row>
        <row r="82">
          <cell r="C82">
            <v>71426.053685543142</v>
          </cell>
          <cell r="D82">
            <v>9906.1928662939918</v>
          </cell>
          <cell r="F82">
            <v>51934.083894722018</v>
          </cell>
          <cell r="G82">
            <v>8277.4118289788112</v>
          </cell>
          <cell r="I82">
            <v>58876.429299672003</v>
          </cell>
          <cell r="J82">
            <v>6568.5268062218947</v>
          </cell>
          <cell r="L82">
            <v>62641.316615433359</v>
          </cell>
          <cell r="M82">
            <v>4646.0311556203624</v>
          </cell>
          <cell r="O82">
            <v>62347.60200214701</v>
          </cell>
          <cell r="P82">
            <v>2723.5355050188327</v>
          </cell>
          <cell r="R82">
            <v>62774.823257836237</v>
          </cell>
          <cell r="S82">
            <v>640.8318835338431</v>
          </cell>
        </row>
        <row r="116">
          <cell r="C116">
            <v>116074.70603532642</v>
          </cell>
          <cell r="D116">
            <v>9.0413045750583603</v>
          </cell>
          <cell r="E116">
            <v>4323.5040475812411</v>
          </cell>
          <cell r="F116">
            <v>6.0757073285915073</v>
          </cell>
          <cell r="G116">
            <v>2161.7520237906206</v>
          </cell>
          <cell r="H116">
            <v>5.7883760015589418</v>
          </cell>
          <cell r="I116">
            <v>2161.7520237906206</v>
          </cell>
          <cell r="J116">
            <v>6.3930545149304461</v>
          </cell>
          <cell r="M116">
            <v>682.65853382861701</v>
          </cell>
          <cell r="N116">
            <v>2.8673492059738197</v>
          </cell>
          <cell r="Q116">
            <v>3413.2926691430848</v>
          </cell>
          <cell r="R116">
            <v>8.9522938388750575</v>
          </cell>
        </row>
        <row r="117">
          <cell r="C117">
            <v>80410.325204840046</v>
          </cell>
          <cell r="D117">
            <v>6.2633304531927037</v>
          </cell>
          <cell r="E117">
            <v>2739.2703377366847</v>
          </cell>
          <cell r="F117">
            <v>3.8494250688376108</v>
          </cell>
          <cell r="G117">
            <v>2181.8606759879408</v>
          </cell>
          <cell r="H117">
            <v>5.842219568499873</v>
          </cell>
          <cell r="I117">
            <v>557.40966174874404</v>
          </cell>
          <cell r="J117">
            <v>1.6484547327773491</v>
          </cell>
          <cell r="M117">
            <v>398.14975839196006</v>
          </cell>
          <cell r="N117">
            <v>1.672335929327831</v>
          </cell>
          <cell r="Q117">
            <v>1831.488888603016</v>
          </cell>
          <cell r="R117">
            <v>4.8035806720099306</v>
          </cell>
        </row>
        <row r="118">
          <cell r="C118">
            <v>299519.23597758485</v>
          </cell>
          <cell r="D118">
            <v>23.330187351393768</v>
          </cell>
          <cell r="E118">
            <v>11843.231275806173</v>
          </cell>
          <cell r="F118">
            <v>16.642983622711093</v>
          </cell>
          <cell r="G118">
            <v>5340.2450063777742</v>
          </cell>
          <cell r="H118">
            <v>14.299209945070022</v>
          </cell>
          <cell r="I118">
            <v>6502.9862694284011</v>
          </cell>
          <cell r="J118">
            <v>19.231597922781287</v>
          </cell>
          <cell r="M118">
            <v>2994.9111767518525</v>
          </cell>
          <cell r="N118">
            <v>12.579431383446886</v>
          </cell>
          <cell r="Q118">
            <v>6395.0769467784485</v>
          </cell>
          <cell r="R118">
            <v>16.772838868267783</v>
          </cell>
        </row>
        <row r="119">
          <cell r="C119">
            <v>787822.69681944535</v>
          </cell>
          <cell r="D119">
            <v>61.365177620356448</v>
          </cell>
          <cell r="E119">
            <v>52254.499836488932</v>
          </cell>
          <cell r="F119">
            <v>73.431883979859705</v>
          </cell>
          <cell r="G119">
            <v>27662.576305877603</v>
          </cell>
          <cell r="H119">
            <v>74.070194484871081</v>
          </cell>
          <cell r="I119">
            <v>24591.923530611257</v>
          </cell>
          <cell r="J119">
            <v>72.726892829510817</v>
          </cell>
          <cell r="M119">
            <v>19732.281747146259</v>
          </cell>
          <cell r="N119">
            <v>82.880883481251402</v>
          </cell>
          <cell r="Q119">
            <v>26487.717852732214</v>
          </cell>
          <cell r="R119">
            <v>69.47128662084711</v>
          </cell>
        </row>
        <row r="121">
          <cell r="C121">
            <v>215296.7939277151</v>
          </cell>
          <cell r="D121">
            <v>16.769923047159182</v>
          </cell>
          <cell r="E121">
            <v>7978.439654079325</v>
          </cell>
          <cell r="F121">
            <v>11.211892886774031</v>
          </cell>
          <cell r="G121">
            <v>3178.772861694772</v>
          </cell>
          <cell r="H121">
            <v>8.5115833567148353</v>
          </cell>
          <cell r="I121">
            <v>4799.6667923845498</v>
          </cell>
          <cell r="J121">
            <v>14.194288299270616</v>
          </cell>
          <cell r="M121">
            <v>701.48980283549599</v>
          </cell>
          <cell r="N121">
            <v>2.9464455939315357</v>
          </cell>
          <cell r="Q121">
            <v>5189.9929805199372</v>
          </cell>
          <cell r="R121">
            <v>13.612176477963114</v>
          </cell>
        </row>
        <row r="122">
          <cell r="C122">
            <v>222575.06922211486</v>
          </cell>
          <cell r="D122">
            <v>17.336843317435495</v>
          </cell>
          <cell r="E122">
            <v>6136.6476540659169</v>
          </cell>
          <cell r="F122">
            <v>8.6236706880500673</v>
          </cell>
          <cell r="G122">
            <v>4540.6146247485458</v>
          </cell>
          <cell r="H122">
            <v>12.158094192568544</v>
          </cell>
          <cell r="I122">
            <v>1596.0330293173693</v>
          </cell>
          <cell r="J122">
            <v>4.7200261879083136</v>
          </cell>
          <cell r="M122">
            <v>1295.6059838326109</v>
          </cell>
          <cell r="N122">
            <v>5.441893135302128</v>
          </cell>
          <cell r="Q122">
            <v>3236.805311048759</v>
          </cell>
          <cell r="R122">
            <v>8.4894074585800379</v>
          </cell>
        </row>
        <row r="123">
          <cell r="C123">
            <v>214276.83884105476</v>
          </cell>
          <cell r="D123">
            <v>16.69047658628622</v>
          </cell>
          <cell r="E123">
            <v>8343.0772265225914</v>
          </cell>
          <cell r="F123">
            <v>11.724308544719992</v>
          </cell>
          <cell r="G123">
            <v>4962.4970167590072</v>
          </cell>
          <cell r="H123">
            <v>13.28773990887581</v>
          </cell>
          <cell r="I123">
            <v>3380.5802097635797</v>
          </cell>
          <cell r="J123">
            <v>9.9975544536401699</v>
          </cell>
          <cell r="M123">
            <v>3559.3352956958815</v>
          </cell>
          <cell r="N123">
            <v>14.950164288827862</v>
          </cell>
          <cell r="Q123">
            <v>2650.6376654821606</v>
          </cell>
          <cell r="R123">
            <v>6.9520224434031341</v>
          </cell>
        </row>
        <row r="124">
          <cell r="C124">
            <v>224162.29097485758</v>
          </cell>
          <cell r="D124">
            <v>17.460475379793142</v>
          </cell>
          <cell r="E124">
            <v>6011.383403151649</v>
          </cell>
          <cell r="F124">
            <v>8.4476401075499474</v>
          </cell>
          <cell r="G124">
            <v>3160.2936610944325</v>
          </cell>
          <cell r="H124">
            <v>8.4621028612158948</v>
          </cell>
          <cell r="I124">
            <v>2851.0897420572137</v>
          </cell>
          <cell r="J124">
            <v>8.4316665127804544</v>
          </cell>
          <cell r="M124">
            <v>1573.9562790640157</v>
          </cell>
          <cell r="N124">
            <v>6.6110391409019327</v>
          </cell>
          <cell r="Q124">
            <v>2743.7855828066909</v>
          </cell>
          <cell r="R124">
            <v>7.1963283401423626</v>
          </cell>
        </row>
        <row r="125">
          <cell r="C125">
            <v>228497.30245979223</v>
          </cell>
          <cell r="D125">
            <v>17.798138601268299</v>
          </cell>
          <cell r="E125">
            <v>7691.7026122968455</v>
          </cell>
          <cell r="F125">
            <v>10.808948810172302</v>
          </cell>
          <cell r="G125">
            <v>4150.2779624376353</v>
          </cell>
          <cell r="H125">
            <v>11.11291632582728</v>
          </cell>
          <cell r="I125">
            <v>3541.4246498592051</v>
          </cell>
          <cell r="J125">
            <v>10.473227547796316</v>
          </cell>
          <cell r="M125">
            <v>3692.0385926600966</v>
          </cell>
          <cell r="N125">
            <v>15.507553780535259</v>
          </cell>
          <cell r="Q125">
            <v>2718.9483200957352</v>
          </cell>
          <cell r="R125">
            <v>7.1311858236649721</v>
          </cell>
        </row>
        <row r="126">
          <cell r="C126">
            <v>179018.66861161363</v>
          </cell>
          <cell r="D126">
            <v>13.944143068055173</v>
          </cell>
          <cell r="E126">
            <v>34999.254947496644</v>
          </cell>
          <cell r="F126">
            <v>49.183538962733493</v>
          </cell>
          <cell r="G126">
            <v>17353.977885299497</v>
          </cell>
          <cell r="H126">
            <v>46.46756335479742</v>
          </cell>
          <cell r="I126">
            <v>17645.27706219707</v>
          </cell>
          <cell r="J126">
            <v>52.183236998603924</v>
          </cell>
          <cell r="M126">
            <v>12985.575262030572</v>
          </cell>
          <cell r="N126">
            <v>54.542904060501151</v>
          </cell>
          <cell r="Q126">
            <v>21587.406497303462</v>
          </cell>
          <cell r="R126">
            <v>56.618879456246205</v>
          </cell>
        </row>
        <row r="128">
          <cell r="C128">
            <v>367595.15497852396</v>
          </cell>
          <cell r="D128">
            <v>28.632764794296552</v>
          </cell>
          <cell r="E128">
            <v>25408.180400539874</v>
          </cell>
          <cell r="F128">
            <v>35.705452375394003</v>
          </cell>
          <cell r="G128">
            <v>12871.429110688499</v>
          </cell>
          <cell r="H128">
            <v>34.464948130097234</v>
          </cell>
          <cell r="I128">
            <v>12536.751289851332</v>
          </cell>
          <cell r="J128">
            <v>37.07554499965488</v>
          </cell>
          <cell r="M128">
            <v>9523.8684050891643</v>
          </cell>
          <cell r="N128">
            <v>40.002805437699784</v>
          </cell>
          <cell r="Q128">
            <v>13626.889878401224</v>
          </cell>
          <cell r="R128">
            <v>35.740246772353842</v>
          </cell>
        </row>
        <row r="129">
          <cell r="C129">
            <v>333267.71100331616</v>
          </cell>
          <cell r="D129">
            <v>25.958927514289581</v>
          </cell>
          <cell r="E129">
            <v>19392.327273990992</v>
          </cell>
          <cell r="F129">
            <v>27.251531082281957</v>
          </cell>
          <cell r="G129">
            <v>8106.3847076505153</v>
          </cell>
          <cell r="H129">
            <v>21.705913622270959</v>
          </cell>
          <cell r="I129">
            <v>11285.942566340475</v>
          </cell>
          <cell r="J129">
            <v>33.376467460162779</v>
          </cell>
          <cell r="M129">
            <v>6462.8541494135879</v>
          </cell>
          <cell r="N129">
            <v>27.145723367310858</v>
          </cell>
          <cell r="Q129">
            <v>9856.5006284296505</v>
          </cell>
          <cell r="R129">
            <v>25.851369455204477</v>
          </cell>
        </row>
        <row r="130">
          <cell r="C130">
            <v>270905.43948347191</v>
          </cell>
          <cell r="D130">
            <v>21.101398169078056</v>
          </cell>
          <cell r="E130">
            <v>11139.017049770269</v>
          </cell>
          <cell r="F130">
            <v>15.653369761607301</v>
          </cell>
          <cell r="G130">
            <v>6696.2246262472745</v>
          </cell>
          <cell r="H130">
            <v>17.930024119811762</v>
          </cell>
          <cell r="I130">
            <v>4442.7924235229984</v>
          </cell>
          <cell r="J130">
            <v>13.138886352144105</v>
          </cell>
          <cell r="M130">
            <v>3272.072599311367</v>
          </cell>
          <cell r="N130">
            <v>13.743583804490397</v>
          </cell>
          <cell r="Q130">
            <v>5955.6541428261507</v>
          </cell>
          <cell r="R130">
            <v>15.620332346911983</v>
          </cell>
        </row>
        <row r="131">
          <cell r="C131">
            <v>184787.40000913793</v>
          </cell>
          <cell r="D131">
            <v>14.393481768605882</v>
          </cell>
          <cell r="E131">
            <v>8236.3978133529181</v>
          </cell>
          <cell r="F131">
            <v>11.5743947513543</v>
          </cell>
          <cell r="G131">
            <v>5994.7177762600668</v>
          </cell>
          <cell r="H131">
            <v>16.051647057730911</v>
          </cell>
          <cell r="I131">
            <v>2241.6800370928472</v>
          </cell>
          <cell r="J131">
            <v>6.6294295203370392</v>
          </cell>
          <cell r="M131">
            <v>2570.5827964758714</v>
          </cell>
          <cell r="N131">
            <v>10.797138210558863</v>
          </cell>
          <cell r="Q131">
            <v>3873.6838974976563</v>
          </cell>
          <cell r="R131">
            <v>10.159795789800784</v>
          </cell>
        </row>
        <row r="132">
          <cell r="C132">
            <v>120597.26868462862</v>
          </cell>
          <cell r="D132">
            <v>9.3935765537586953</v>
          </cell>
          <cell r="E132">
            <v>6664.167018191959</v>
          </cell>
          <cell r="F132">
            <v>9.3649798741459094</v>
          </cell>
          <cell r="G132">
            <v>3677.6777911875424</v>
          </cell>
          <cell r="H132">
            <v>9.8474670700889444</v>
          </cell>
          <cell r="I132">
            <v>2986.4892270044152</v>
          </cell>
          <cell r="J132">
            <v>8.8320900021699131</v>
          </cell>
          <cell r="M132">
            <v>1978.623265828694</v>
          </cell>
          <cell r="N132">
            <v>8.3107491799400144</v>
          </cell>
          <cell r="Q132">
            <v>4494.4318683351239</v>
          </cell>
          <cell r="R132">
            <v>11.787877168541032</v>
          </cell>
        </row>
        <row r="133">
          <cell r="C133">
            <v>6673.9898780622789</v>
          </cell>
          <cell r="D133">
            <v>0.51985119996817553</v>
          </cell>
          <cell r="E133">
            <v>320.41594176692155</v>
          </cell>
          <cell r="F133">
            <v>0.45027215521630765</v>
          </cell>
          <cell r="G133">
            <v>0</v>
          </cell>
          <cell r="H133">
            <v>0</v>
          </cell>
          <cell r="I133">
            <v>320.41594176692155</v>
          </cell>
          <cell r="J133">
            <v>0.94758166553108447</v>
          </cell>
          <cell r="M133">
            <v>0</v>
          </cell>
          <cell r="N133">
            <v>0</v>
          </cell>
          <cell r="Q133">
            <v>320.41594176692155</v>
          </cell>
          <cell r="R133">
            <v>0.84037846718766551</v>
          </cell>
        </row>
        <row r="135">
          <cell r="C135">
            <v>283619.54510400578</v>
          </cell>
          <cell r="D135">
            <v>22.091726770726403</v>
          </cell>
          <cell r="E135">
            <v>21673.480162224103</v>
          </cell>
          <cell r="F135">
            <v>30.45717566319296</v>
          </cell>
          <cell r="G135">
            <v>12013.603278458488</v>
          </cell>
          <cell r="H135">
            <v>32.168006387403409</v>
          </cell>
          <cell r="I135">
            <v>9659.8768837656025</v>
          </cell>
          <cell r="J135">
            <v>28.567624244496329</v>
          </cell>
          <cell r="M135">
            <v>8007.396531071443</v>
          </cell>
          <cell r="N135">
            <v>33.633216238456022</v>
          </cell>
          <cell r="Q135">
            <v>10220.411685595744</v>
          </cell>
          <cell r="R135">
            <v>26.805825761989446</v>
          </cell>
        </row>
        <row r="136">
          <cell r="C136">
            <v>788180.43589148961</v>
          </cell>
          <cell r="D136">
            <v>61.393042673986365</v>
          </cell>
          <cell r="E136">
            <v>42016.927669999495</v>
          </cell>
          <cell r="F136">
            <v>59.045291171250675</v>
          </cell>
          <cell r="G136">
            <v>21324.630663540676</v>
          </cell>
          <cell r="H136">
            <v>57.099509572103564</v>
          </cell>
          <cell r="I136">
            <v>20692.297006458753</v>
          </cell>
          <cell r="J136">
            <v>61.194337438138895</v>
          </cell>
          <cell r="M136">
            <v>14437.534075561822</v>
          </cell>
          <cell r="N136">
            <v>60.641521077322501</v>
          </cell>
          <cell r="Q136">
            <v>22689.340063395226</v>
          </cell>
          <cell r="R136">
            <v>59.50900170206274</v>
          </cell>
        </row>
        <row r="137">
          <cell r="C137">
            <v>165323.01769930962</v>
          </cell>
          <cell r="D137">
            <v>12.877359825768686</v>
          </cell>
          <cell r="E137">
            <v>4388.6611316790604</v>
          </cell>
          <cell r="F137">
            <v>6.1672708772793463</v>
          </cell>
          <cell r="G137">
            <v>2353.5754563310702</v>
          </cell>
          <cell r="H137">
            <v>6.3020085279700027</v>
          </cell>
          <cell r="I137">
            <v>2035.08567534799</v>
          </cell>
          <cell r="J137">
            <v>6.0184579553394162</v>
          </cell>
          <cell r="M137">
            <v>860.68090981353282</v>
          </cell>
          <cell r="N137">
            <v>3.61509100239304</v>
          </cell>
          <cell r="Q137">
            <v>2638.7777742273242</v>
          </cell>
          <cell r="R137">
            <v>6.9209166339393784</v>
          </cell>
        </row>
        <row r="138">
          <cell r="C138">
            <v>44086.130522199783</v>
          </cell>
          <cell r="D138">
            <v>3.4339620336033874</v>
          </cell>
          <cell r="E138">
            <v>3081.4365337103332</v>
          </cell>
          <cell r="F138">
            <v>4.3302622882768764</v>
          </cell>
          <cell r="G138">
            <v>1654.624613703673</v>
          </cell>
          <cell r="H138">
            <v>4.4304755125228583</v>
          </cell>
          <cell r="I138">
            <v>1426.8119200066608</v>
          </cell>
          <cell r="J138">
            <v>4.2195803620252121</v>
          </cell>
          <cell r="M138">
            <v>502.38969967188001</v>
          </cell>
          <cell r="N138">
            <v>2.1101716818283247</v>
          </cell>
          <cell r="Q138">
            <v>2579.0468340384537</v>
          </cell>
          <cell r="R138">
            <v>6.7642559020082702</v>
          </cell>
        </row>
        <row r="139">
          <cell r="C139">
            <v>2617.8348201889798</v>
          </cell>
          <cell r="D139">
            <v>0.20390869591621744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M139">
            <v>0</v>
          </cell>
          <cell r="N139">
            <v>0</v>
          </cell>
          <cell r="Q139">
            <v>0</v>
          </cell>
          <cell r="R139">
            <v>0</v>
          </cell>
        </row>
        <row r="146">
          <cell r="C146">
            <v>116074.70603532642</v>
          </cell>
          <cell r="E146">
            <v>107291.16623339817</v>
          </cell>
          <cell r="F146">
            <v>92.432856302685735</v>
          </cell>
          <cell r="G146">
            <v>8783.539801928202</v>
          </cell>
          <cell r="H146">
            <v>7.5671436973142114</v>
          </cell>
          <cell r="I146">
            <v>0</v>
          </cell>
          <cell r="J146">
            <v>0</v>
          </cell>
        </row>
        <row r="147">
          <cell r="C147">
            <v>80410.325204840046</v>
          </cell>
          <cell r="E147">
            <v>74119.559022247136</v>
          </cell>
          <cell r="F147">
            <v>92.176668647256932</v>
          </cell>
          <cell r="G147">
            <v>5892.6164242010072</v>
          </cell>
          <cell r="H147">
            <v>7.3281837987720513</v>
          </cell>
          <cell r="I147">
            <v>398.14975839196006</v>
          </cell>
          <cell r="J147">
            <v>0.49514755397108468</v>
          </cell>
        </row>
        <row r="148">
          <cell r="C148">
            <v>299519.23597758485</v>
          </cell>
          <cell r="E148">
            <v>270970.50255989801</v>
          </cell>
          <cell r="F148">
            <v>90.46848082243929</v>
          </cell>
          <cell r="G148">
            <v>27060.991339954962</v>
          </cell>
          <cell r="H148">
            <v>9.034809150614997</v>
          </cell>
          <cell r="I148">
            <v>1487.7420777362131</v>
          </cell>
          <cell r="J148">
            <v>0.49671002694716793</v>
          </cell>
        </row>
        <row r="149">
          <cell r="C149">
            <v>787822.69681944535</v>
          </cell>
          <cell r="E149">
            <v>697812.51851140719</v>
          </cell>
          <cell r="F149">
            <v>88.574817827485504</v>
          </cell>
          <cell r="G149">
            <v>85737.965751132375</v>
          </cell>
          <cell r="H149">
            <v>10.882901203185563</v>
          </cell>
          <cell r="I149">
            <v>4272.2125568922866</v>
          </cell>
          <cell r="J149">
            <v>0.54228096932721404</v>
          </cell>
        </row>
        <row r="151">
          <cell r="C151">
            <v>215296.7939277151</v>
          </cell>
          <cell r="E151">
            <v>175261.03326342511</v>
          </cell>
          <cell r="F151">
            <v>81.404386041284098</v>
          </cell>
          <cell r="G151">
            <v>38899.79434342702</v>
          </cell>
          <cell r="H151">
            <v>18.067985887652114</v>
          </cell>
          <cell r="I151">
            <v>1135.9663208652239</v>
          </cell>
          <cell r="J151">
            <v>0.52762807106482934</v>
          </cell>
        </row>
        <row r="152">
          <cell r="C152">
            <v>222575.06922211486</v>
          </cell>
          <cell r="E152">
            <v>191441.04254814674</v>
          </cell>
          <cell r="F152">
            <v>86.011898465187727</v>
          </cell>
          <cell r="G152">
            <v>30065.973534746838</v>
          </cell>
          <cell r="H152">
            <v>13.508239552536331</v>
          </cell>
          <cell r="I152">
            <v>1068.0531392230719</v>
          </cell>
          <cell r="J152">
            <v>0.47986198227674237</v>
          </cell>
        </row>
        <row r="153">
          <cell r="C153">
            <v>214276.83884105476</v>
          </cell>
          <cell r="E153">
            <v>187821.28996945792</v>
          </cell>
          <cell r="F153">
            <v>87.653565819486019</v>
          </cell>
          <cell r="G153">
            <v>25160.322647376273</v>
          </cell>
          <cell r="H153">
            <v>11.741970239741859</v>
          </cell>
          <cell r="I153">
            <v>1295.2262242220077</v>
          </cell>
          <cell r="J153">
            <v>0.60446394077279364</v>
          </cell>
        </row>
        <row r="154">
          <cell r="C154">
            <v>224162.29097485758</v>
          </cell>
          <cell r="E154">
            <v>205206.65792374284</v>
          </cell>
          <cell r="F154">
            <v>91.543790452587388</v>
          </cell>
          <cell r="G154">
            <v>18549.279962856643</v>
          </cell>
          <cell r="H154">
            <v>8.2749332558066868</v>
          </cell>
          <cell r="I154">
            <v>406.35308825913603</v>
          </cell>
          <cell r="J154">
            <v>0.18127629160638498</v>
          </cell>
        </row>
        <row r="155">
          <cell r="C155">
            <v>228497.30245979223</v>
          </cell>
          <cell r="E155">
            <v>217372.66935851533</v>
          </cell>
          <cell r="F155">
            <v>95.131394120841108</v>
          </cell>
          <cell r="G155">
            <v>10056.579962054439</v>
          </cell>
          <cell r="H155">
            <v>4.4011810440624588</v>
          </cell>
          <cell r="I155">
            <v>1068.0531392230719</v>
          </cell>
          <cell r="J155">
            <v>0.4674248350966913</v>
          </cell>
        </row>
        <row r="156">
          <cell r="C156">
            <v>179018.66861161363</v>
          </cell>
          <cell r="E156">
            <v>173091.05326363078</v>
          </cell>
          <cell r="F156">
            <v>96.688828380886363</v>
          </cell>
          <cell r="G156">
            <v>4743.1628667552231</v>
          </cell>
          <cell r="H156">
            <v>2.6495353269807058</v>
          </cell>
          <cell r="I156">
            <v>1184.4524812279487</v>
          </cell>
          <cell r="J156">
            <v>0.66163629213311481</v>
          </cell>
        </row>
        <row r="158">
          <cell r="C158">
            <v>367595.15497852396</v>
          </cell>
          <cell r="E158">
            <v>321043.83993532095</v>
          </cell>
          <cell r="F158">
            <v>87.336254460175709</v>
          </cell>
          <cell r="G158">
            <v>44080.282298311016</v>
          </cell>
          <cell r="H158">
            <v>11.991529730822029</v>
          </cell>
          <cell r="I158">
            <v>2471.0327448940634</v>
          </cell>
          <cell r="J158">
            <v>0.6722158090028223</v>
          </cell>
        </row>
        <row r="159">
          <cell r="C159">
            <v>333267.71100331616</v>
          </cell>
          <cell r="E159">
            <v>290308.76697637519</v>
          </cell>
          <cell r="F159">
            <v>87.109779132934506</v>
          </cell>
          <cell r="G159">
            <v>41830.669608877899</v>
          </cell>
          <cell r="H159">
            <v>12.551671892528967</v>
          </cell>
          <cell r="I159">
            <v>1128.2744180655122</v>
          </cell>
          <cell r="J159">
            <v>0.33854897453725585</v>
          </cell>
        </row>
        <row r="160">
          <cell r="C160">
            <v>270905.43948347191</v>
          </cell>
          <cell r="E160">
            <v>246419.45547535768</v>
          </cell>
          <cell r="F160">
            <v>90.961427701562215</v>
          </cell>
          <cell r="G160">
            <v>23517.480920474434</v>
          </cell>
          <cell r="H160">
            <v>8.6810663400906893</v>
          </cell>
          <cell r="I160">
            <v>968.50308764126396</v>
          </cell>
          <cell r="J160">
            <v>0.35750595834763699</v>
          </cell>
        </row>
        <row r="161">
          <cell r="C161">
            <v>184787.40000913793</v>
          </cell>
          <cell r="E161">
            <v>171153.41784694977</v>
          </cell>
          <cell r="F161">
            <v>92.621800966129754</v>
          </cell>
          <cell r="G161">
            <v>13099.955592577051</v>
          </cell>
          <cell r="H161">
            <v>7.0892039132155356</v>
          </cell>
          <cell r="I161">
            <v>534.02656961153593</v>
          </cell>
          <cell r="J161">
            <v>0.28899512065494065</v>
          </cell>
        </row>
        <row r="162">
          <cell r="C162">
            <v>120597.26868462862</v>
          </cell>
          <cell r="E162">
            <v>115128.30278445609</v>
          </cell>
          <cell r="F162">
            <v>95.465099699335383</v>
          </cell>
          <cell r="G162">
            <v>4946.7248969761004</v>
          </cell>
          <cell r="H162">
            <v>4.1018548354624649</v>
          </cell>
          <cell r="I162">
            <v>522.24100319654872</v>
          </cell>
          <cell r="J162">
            <v>0.4330454652022428</v>
          </cell>
        </row>
        <row r="163">
          <cell r="C163">
            <v>6673.9898780622789</v>
          </cell>
          <cell r="E163">
            <v>6139.9633084507423</v>
          </cell>
          <cell r="F163">
            <v>91.998391076874313</v>
          </cell>
          <cell r="G163">
            <v>0</v>
          </cell>
          <cell r="H163">
            <v>0</v>
          </cell>
          <cell r="I163">
            <v>534.02656961153593</v>
          </cell>
          <cell r="J163">
            <v>8.0016089231256782</v>
          </cell>
        </row>
        <row r="165">
          <cell r="C165">
            <v>283619.54510400578</v>
          </cell>
          <cell r="E165">
            <v>242238.26525420704</v>
          </cell>
          <cell r="F165">
            <v>85.409581051748788</v>
          </cell>
          <cell r="G165">
            <v>39512.18685616029</v>
          </cell>
          <cell r="H165">
            <v>13.931404777364982</v>
          </cell>
          <cell r="I165">
            <v>1869.0929936403754</v>
          </cell>
          <cell r="J165">
            <v>0.65901417088690506</v>
          </cell>
        </row>
        <row r="166">
          <cell r="C166">
            <v>788180.43589148961</v>
          </cell>
          <cell r="E166">
            <v>706775.04742788384</v>
          </cell>
          <cell r="F166">
            <v>89.671731908502608</v>
          </cell>
          <cell r="G166">
            <v>77710.044689220958</v>
          </cell>
          <cell r="H166">
            <v>9.8594231917625841</v>
          </cell>
          <cell r="I166">
            <v>3695.3437743723189</v>
          </cell>
          <cell r="J166">
            <v>0.46884489973322102</v>
          </cell>
        </row>
        <row r="167">
          <cell r="C167">
            <v>165323.01769930962</v>
          </cell>
          <cell r="E167">
            <v>155457.07164755947</v>
          </cell>
          <cell r="F167">
            <v>94.032321579264661</v>
          </cell>
          <cell r="G167">
            <v>9272.2784267426941</v>
          </cell>
          <cell r="H167">
            <v>5.6085828554177271</v>
          </cell>
          <cell r="I167">
            <v>593.66762500776485</v>
          </cell>
          <cell r="J167">
            <v>0.35909556531778936</v>
          </cell>
        </row>
        <row r="168">
          <cell r="C168">
            <v>44086.130522199783</v>
          </cell>
          <cell r="E168">
            <v>43372.540461912919</v>
          </cell>
          <cell r="F168">
            <v>98.381372890216497</v>
          </cell>
          <cell r="G168">
            <v>713.59006028685349</v>
          </cell>
          <cell r="H168">
            <v>1.6186271097834766</v>
          </cell>
          <cell r="I168">
            <v>0</v>
          </cell>
          <cell r="J168">
            <v>0</v>
          </cell>
        </row>
        <row r="169">
          <cell r="C169">
            <v>2617.8348201889798</v>
          </cell>
          <cell r="E169">
            <v>2350.821535383212</v>
          </cell>
          <cell r="F169">
            <v>89.80022411091268</v>
          </cell>
          <cell r="G169">
            <v>267.01328480576797</v>
          </cell>
          <cell r="H169">
            <v>10.19977588908732</v>
          </cell>
          <cell r="I169">
            <v>0</v>
          </cell>
          <cell r="J169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ortada"/>
      <sheetName val="Resumen"/>
    </sheetNames>
    <sheetDataSet>
      <sheetData sheetId="0"/>
      <sheetData sheetId="1">
        <row r="46">
          <cell r="A46" t="str">
            <v>Fuente: Instituto Nacional de Estadística (INE). XLI Encuesta Permanente de Hogares de Propósitos Múltiples, Mayo 2011.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6"/>
  <dimension ref="A1"/>
  <sheetViews>
    <sheetView tabSelected="1" workbookViewId="0">
      <selection activeCell="I22" sqref="I22"/>
    </sheetView>
  </sheetViews>
  <sheetFormatPr baseColWidth="10" defaultRowHeight="12.75"/>
  <sheetData/>
  <phoneticPr fontId="5" type="noConversion"/>
  <printOptions horizontalCentered="1" verticalCentered="1"/>
  <pageMargins left="1.3474015748031496" right="0.78740157480314965" top="0.98425196850393704" bottom="0.98425196850393704" header="0" footer="0"/>
  <pageSetup paperSize="9" scale="9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1"/>
  <dimension ref="A1:G42"/>
  <sheetViews>
    <sheetView topLeftCell="A31" workbookViewId="0">
      <selection sqref="A1:G1"/>
    </sheetView>
  </sheetViews>
  <sheetFormatPr baseColWidth="10" defaultRowHeight="12.75"/>
  <cols>
    <col min="1" max="1" width="26.5703125" customWidth="1"/>
    <col min="2" max="2" width="12" bestFit="1" customWidth="1"/>
    <col min="3" max="3" width="9.5703125" customWidth="1"/>
    <col min="4" max="4" width="12" bestFit="1" customWidth="1"/>
    <col min="5" max="5" width="7.42578125" customWidth="1"/>
    <col min="6" max="6" width="12" bestFit="1" customWidth="1"/>
    <col min="7" max="7" width="10.140625" customWidth="1"/>
  </cols>
  <sheetData>
    <row r="1" spans="1:7" ht="28.5" customHeight="1">
      <c r="A1" s="71" t="s">
        <v>62</v>
      </c>
      <c r="B1" s="71"/>
      <c r="C1" s="71"/>
      <c r="D1" s="71"/>
      <c r="E1" s="71"/>
      <c r="F1" s="71"/>
      <c r="G1" s="71"/>
    </row>
    <row r="2" spans="1:7">
      <c r="A2" s="3"/>
      <c r="B2" s="3"/>
      <c r="C2" s="3"/>
      <c r="D2" s="3"/>
      <c r="E2" s="3"/>
      <c r="F2" s="3"/>
      <c r="G2" s="3"/>
    </row>
    <row r="3" spans="1:7">
      <c r="A3" s="70" t="s">
        <v>8</v>
      </c>
      <c r="B3" s="69" t="s">
        <v>1</v>
      </c>
      <c r="C3" s="69"/>
      <c r="D3" s="69" t="s">
        <v>6</v>
      </c>
      <c r="E3" s="69"/>
      <c r="F3" s="69" t="s">
        <v>3</v>
      </c>
      <c r="G3" s="69"/>
    </row>
    <row r="4" spans="1:7">
      <c r="A4" s="70"/>
      <c r="B4" s="5" t="s">
        <v>4</v>
      </c>
      <c r="C4" s="5" t="s">
        <v>5</v>
      </c>
      <c r="D4" s="5" t="s">
        <v>4</v>
      </c>
      <c r="E4" s="5" t="s">
        <v>5</v>
      </c>
      <c r="F4" s="5" t="s">
        <v>4</v>
      </c>
      <c r="G4" s="5" t="s">
        <v>5</v>
      </c>
    </row>
    <row r="5" spans="1:7">
      <c r="A5" s="6"/>
      <c r="B5" s="3"/>
      <c r="C5" s="3"/>
      <c r="D5" s="3"/>
      <c r="E5" s="3"/>
      <c r="F5" s="3"/>
      <c r="G5" s="3"/>
    </row>
    <row r="6" spans="1:7">
      <c r="A6" s="3" t="s">
        <v>64</v>
      </c>
      <c r="B6" s="7">
        <f>[1]Sheet!D7</f>
        <v>14.876709281598123</v>
      </c>
      <c r="C6" s="7">
        <f>[1]Sheet!E7</f>
        <v>7.4292811636774294</v>
      </c>
      <c r="D6" s="7">
        <f>[1]Sheet!G7</f>
        <v>14.658781156089326</v>
      </c>
      <c r="E6" s="7">
        <f>[1]Sheet!H7</f>
        <v>7.2682554747456525</v>
      </c>
      <c r="F6" s="7">
        <f>[1]Sheet!J7</f>
        <v>15.069680050232058</v>
      </c>
      <c r="G6" s="7">
        <f>[1]Sheet!K7</f>
        <v>7.5719082714409964</v>
      </c>
    </row>
    <row r="7" spans="1:7">
      <c r="A7" s="3"/>
      <c r="B7" s="7"/>
      <c r="C7" s="7"/>
      <c r="D7" s="7"/>
      <c r="E7" s="7"/>
      <c r="F7" s="7"/>
      <c r="G7" s="7"/>
    </row>
    <row r="8" spans="1:7">
      <c r="A8" s="3" t="s">
        <v>32</v>
      </c>
      <c r="B8" s="7"/>
      <c r="C8" s="7"/>
      <c r="D8" s="7"/>
      <c r="E8" s="7"/>
      <c r="F8" s="7"/>
      <c r="G8" s="7"/>
    </row>
    <row r="9" spans="1:7">
      <c r="A9" s="58" t="s">
        <v>44</v>
      </c>
      <c r="B9" s="8">
        <f>[1]Sheet!D8</f>
        <v>7.335315926090642</v>
      </c>
      <c r="C9" s="8">
        <f>[1]Sheet!E8</f>
        <v>8.8887563600419366</v>
      </c>
      <c r="D9" s="8">
        <f>[1]Sheet!G8</f>
        <v>6.3811486479940926</v>
      </c>
      <c r="E9" s="8">
        <f>[1]Sheet!H8</f>
        <v>8.8793406271227209</v>
      </c>
      <c r="F9" s="8">
        <f>[1]Sheet!J8</f>
        <v>8.0926149309560582</v>
      </c>
      <c r="G9" s="8">
        <f>[1]Sheet!K8</f>
        <v>8.8963095328578365</v>
      </c>
    </row>
    <row r="10" spans="1:7">
      <c r="A10" s="59" t="s">
        <v>35</v>
      </c>
      <c r="B10" s="8">
        <f>[1]Sheet!D9</f>
        <v>5.1682076920763178</v>
      </c>
      <c r="C10" s="8">
        <f>[1]Sheet!E9</f>
        <v>9.7482573640422814</v>
      </c>
      <c r="D10" s="8">
        <f>[1]Sheet!G9</f>
        <v>3.6933333333332872</v>
      </c>
      <c r="E10" s="8">
        <f>[1]Sheet!H9</f>
        <v>9.6462900505902134</v>
      </c>
      <c r="F10" s="8">
        <f>[1]Sheet!J9</f>
        <v>6.3835631489314144</v>
      </c>
      <c r="G10" s="8">
        <f>[1]Sheet!K9</f>
        <v>9.8341321971714279</v>
      </c>
    </row>
    <row r="11" spans="1:7">
      <c r="A11" s="59" t="s">
        <v>29</v>
      </c>
      <c r="B11" s="8">
        <f>[1]Sheet!D10</f>
        <v>5.6745142689243675</v>
      </c>
      <c r="C11" s="8">
        <f>[1]Sheet!E10</f>
        <v>9.0128412179461694</v>
      </c>
      <c r="D11" s="8">
        <f>[1]Sheet!G10</f>
        <v>4.468032584547081</v>
      </c>
      <c r="E11" s="8">
        <f>[1]Sheet!H10</f>
        <v>9.1819859402460491</v>
      </c>
      <c r="F11" s="8">
        <f>[1]Sheet!J10</f>
        <v>6.6472071115829605</v>
      </c>
      <c r="G11" s="8">
        <f>[1]Sheet!K10</f>
        <v>8.8754194331405749</v>
      </c>
    </row>
    <row r="12" spans="1:7">
      <c r="A12" s="59" t="s">
        <v>30</v>
      </c>
      <c r="B12" s="8">
        <f>[1]Sheet!D11</f>
        <v>8.9660526512474892</v>
      </c>
      <c r="C12" s="8">
        <f>[1]Sheet!E11</f>
        <v>8.3846050530894907</v>
      </c>
      <c r="D12" s="8">
        <f>[1]Sheet!G11</f>
        <v>8.421915337024938</v>
      </c>
      <c r="E12" s="8">
        <f>[1]Sheet!H11</f>
        <v>8.349276241106196</v>
      </c>
      <c r="F12" s="8">
        <f>[1]Sheet!J11</f>
        <v>9.3875082634843938</v>
      </c>
      <c r="G12" s="8">
        <f>[1]Sheet!K11</f>
        <v>8.4120962400903672</v>
      </c>
    </row>
    <row r="13" spans="1:7">
      <c r="A13" s="58" t="s">
        <v>31</v>
      </c>
      <c r="B13" s="8">
        <f>[1]Sheet!D12</f>
        <v>22.040702375912602</v>
      </c>
      <c r="C13" s="8">
        <f>[1]Sheet!E12</f>
        <v>5.8508454754830064</v>
      </c>
      <c r="D13" s="8">
        <f>[1]Sheet!G12</f>
        <v>21.682017799541264</v>
      </c>
      <c r="E13" s="8">
        <f>[1]Sheet!H12</f>
        <v>5.7055230950491893</v>
      </c>
      <c r="F13" s="8">
        <f>[1]Sheet!J12</f>
        <v>22.392872133399319</v>
      </c>
      <c r="G13" s="8">
        <f>[1]Sheet!K12</f>
        <v>5.9940298507462648</v>
      </c>
    </row>
    <row r="14" spans="1:7">
      <c r="A14" s="9"/>
      <c r="B14" s="8"/>
      <c r="C14" s="8"/>
      <c r="D14" s="8"/>
      <c r="E14" s="8"/>
      <c r="F14" s="8"/>
      <c r="G14" s="8"/>
    </row>
    <row r="15" spans="1:7">
      <c r="A15" s="3" t="s">
        <v>65</v>
      </c>
      <c r="B15" s="8"/>
      <c r="C15" s="8"/>
      <c r="D15" s="8"/>
      <c r="E15" s="8"/>
      <c r="F15" s="8"/>
      <c r="G15" s="8"/>
    </row>
    <row r="16" spans="1:7">
      <c r="A16" s="58" t="s">
        <v>66</v>
      </c>
      <c r="B16" s="8">
        <f>[1]Sheet!D13</f>
        <v>24.75214960279623</v>
      </c>
      <c r="C16" s="8">
        <f>[1]Sheet!E13</f>
        <v>5.6152408826282594</v>
      </c>
      <c r="D16" s="8">
        <f>[1]Sheet!G13</f>
        <v>23.899059485799857</v>
      </c>
      <c r="E16" s="8">
        <f>[1]Sheet!H13</f>
        <v>5.5421960844611604</v>
      </c>
      <c r="F16" s="8">
        <f>[1]Sheet!J13</f>
        <v>25.548902856966517</v>
      </c>
      <c r="G16" s="8">
        <f>[1]Sheet!K13</f>
        <v>5.6835349038006209</v>
      </c>
    </row>
    <row r="17" spans="1:7">
      <c r="A17" s="58" t="s">
        <v>67</v>
      </c>
      <c r="B17" s="8">
        <f>[1]Sheet!D14</f>
        <v>19.664482468735212</v>
      </c>
      <c r="C17" s="8">
        <f>[1]Sheet!E14</f>
        <v>6.1423542901637846</v>
      </c>
      <c r="D17" s="8">
        <f>[1]Sheet!G14</f>
        <v>19.506772162298216</v>
      </c>
      <c r="E17" s="8">
        <f>[1]Sheet!H14</f>
        <v>6.0198601729770189</v>
      </c>
      <c r="F17" s="8">
        <f>[1]Sheet!J14</f>
        <v>19.802734139492902</v>
      </c>
      <c r="G17" s="8">
        <f>[1]Sheet!K14</f>
        <v>6.2504146685188493</v>
      </c>
    </row>
    <row r="18" spans="1:7">
      <c r="A18" s="58" t="s">
        <v>68</v>
      </c>
      <c r="B18" s="8">
        <f>[1]Sheet!D15</f>
        <v>14.15842019919587</v>
      </c>
      <c r="C18" s="8">
        <f>[1]Sheet!E15</f>
        <v>6.8485078304178009</v>
      </c>
      <c r="D18" s="8">
        <f>[1]Sheet!G15</f>
        <v>13.490882848377131</v>
      </c>
      <c r="E18" s="8">
        <f>[1]Sheet!H15</f>
        <v>6.5445184218602668</v>
      </c>
      <c r="F18" s="8">
        <f>[1]Sheet!J15</f>
        <v>14.724731178114171</v>
      </c>
      <c r="G18" s="8">
        <f>[1]Sheet!K15</f>
        <v>7.1083844793611473</v>
      </c>
    </row>
    <row r="19" spans="1:7">
      <c r="A19" s="58" t="s">
        <v>69</v>
      </c>
      <c r="B19" s="8">
        <f>[1]Sheet!D16</f>
        <v>9.4523814299056372</v>
      </c>
      <c r="C19" s="8">
        <f>[1]Sheet!E16</f>
        <v>7.9556479425181301</v>
      </c>
      <c r="D19" s="8">
        <f>[1]Sheet!G16</f>
        <v>9.7595317273380289</v>
      </c>
      <c r="E19" s="8">
        <f>[1]Sheet!H16</f>
        <v>7.7370195394701584</v>
      </c>
      <c r="F19" s="8">
        <f>[1]Sheet!J16</f>
        <v>9.1919537062844441</v>
      </c>
      <c r="G19" s="8">
        <f>[1]Sheet!K16</f>
        <v>8.1396513699714852</v>
      </c>
    </row>
    <row r="20" spans="1:7">
      <c r="A20" s="58" t="s">
        <v>70</v>
      </c>
      <c r="B20" s="8">
        <f>[1]Sheet!D17</f>
        <v>6.134798780849569</v>
      </c>
      <c r="C20" s="8">
        <f>[1]Sheet!E17</f>
        <v>10.155418179766805</v>
      </c>
      <c r="D20" s="8">
        <f>[1]Sheet!G17</f>
        <v>6.2448407438523184</v>
      </c>
      <c r="E20" s="8">
        <f>[1]Sheet!H17</f>
        <v>10.049777536542843</v>
      </c>
      <c r="F20" s="8">
        <f>[1]Sheet!J17</f>
        <v>6.0322771528993808</v>
      </c>
      <c r="G20" s="8">
        <f>[1]Sheet!K17</f>
        <v>10.253784513540722</v>
      </c>
    </row>
    <row r="21" spans="1:7">
      <c r="A21" s="58" t="s">
        <v>71</v>
      </c>
      <c r="B21" s="8">
        <f>[1]Sheet!D18</f>
        <v>7.9068264307377483</v>
      </c>
      <c r="C21" s="8">
        <f>[1]Sheet!E18</f>
        <v>10.24236365489843</v>
      </c>
      <c r="D21" s="8">
        <f>[1]Sheet!G18</f>
        <v>8.0948520726545414</v>
      </c>
      <c r="E21" s="8">
        <f>[1]Sheet!H18</f>
        <v>10.255617522721339</v>
      </c>
      <c r="F21" s="8">
        <f>[1]Sheet!J18</f>
        <v>7.7457503156148748</v>
      </c>
      <c r="G21" s="8">
        <f>[1]Sheet!K18</f>
        <v>10.231158700313845</v>
      </c>
    </row>
    <row r="22" spans="1:7">
      <c r="A22" s="9"/>
      <c r="B22" s="8"/>
      <c r="C22" s="8"/>
      <c r="D22" s="8"/>
      <c r="E22" s="8"/>
      <c r="F22" s="8"/>
      <c r="G22" s="8"/>
    </row>
    <row r="23" spans="1:7">
      <c r="A23" s="3" t="s">
        <v>7</v>
      </c>
      <c r="B23" s="8"/>
      <c r="C23" s="8"/>
      <c r="D23" s="8"/>
      <c r="E23" s="8"/>
      <c r="F23" s="8"/>
      <c r="G23" s="8"/>
    </row>
    <row r="24" spans="1:7">
      <c r="A24" s="58" t="s">
        <v>72</v>
      </c>
      <c r="B24" s="8">
        <f>[1]Sheet!D19</f>
        <v>2.8721660035990411</v>
      </c>
      <c r="C24" s="8">
        <f>[1]Sheet!E19</f>
        <v>7.5320913595918482</v>
      </c>
      <c r="D24" s="8">
        <f>[1]Sheet!G19</f>
        <v>3.8012525277510512</v>
      </c>
      <c r="E24" s="8">
        <f>[1]Sheet!H19</f>
        <v>7.2423874193498579</v>
      </c>
      <c r="F24" s="8">
        <f>[1]Sheet!J19</f>
        <v>1.861430290050557</v>
      </c>
      <c r="G24" s="8">
        <f>[1]Sheet!K19</f>
        <v>7.8418198934544341</v>
      </c>
    </row>
    <row r="25" spans="1:7">
      <c r="A25" s="58" t="s">
        <v>73</v>
      </c>
      <c r="B25" s="8">
        <f>[1]Sheet!D20</f>
        <v>5.1013849999579604</v>
      </c>
      <c r="C25" s="8">
        <f>[1]Sheet!E20</f>
        <v>8.670256324947287</v>
      </c>
      <c r="D25" s="8">
        <f>[1]Sheet!G20</f>
        <v>6.2289740560659466</v>
      </c>
      <c r="E25" s="8">
        <f>[1]Sheet!H20</f>
        <v>8.3044953736250751</v>
      </c>
      <c r="F25" s="8">
        <f>[1]Sheet!J20</f>
        <v>4.0371622277706134</v>
      </c>
      <c r="G25" s="8">
        <f>[1]Sheet!K20</f>
        <v>9.0097059630617444</v>
      </c>
    </row>
    <row r="26" spans="1:7">
      <c r="A26" s="58" t="s">
        <v>74</v>
      </c>
      <c r="B26" s="8">
        <f>[1]Sheet!D21</f>
        <v>8.3680596345032079</v>
      </c>
      <c r="C26" s="8">
        <f>[1]Sheet!E21</f>
        <v>8.1439105408051589</v>
      </c>
      <c r="D26" s="8">
        <f>[1]Sheet!G21</f>
        <v>9.9023866871791881</v>
      </c>
      <c r="E26" s="8">
        <f>[1]Sheet!H21</f>
        <v>7.8642986032904973</v>
      </c>
      <c r="F26" s="8">
        <f>[1]Sheet!J21</f>
        <v>7.0291226340727171</v>
      </c>
      <c r="G26" s="8">
        <f>[1]Sheet!K21</f>
        <v>8.3886287183155996</v>
      </c>
    </row>
    <row r="27" spans="1:7">
      <c r="A27" s="58" t="s">
        <v>75</v>
      </c>
      <c r="B27" s="8">
        <f>[1]Sheet!D22</f>
        <v>10.417668409853224</v>
      </c>
      <c r="C27" s="8">
        <f>[1]Sheet!E22</f>
        <v>7.5142125857549917</v>
      </c>
      <c r="D27" s="8">
        <f>[1]Sheet!G22</f>
        <v>11.191784604640329</v>
      </c>
      <c r="E27" s="8">
        <f>[1]Sheet!H22</f>
        <v>7.2615305302050901</v>
      </c>
      <c r="F27" s="8">
        <f>[1]Sheet!J22</f>
        <v>9.8140230440971017</v>
      </c>
      <c r="G27" s="8">
        <f>[1]Sheet!K22</f>
        <v>7.7054390445095491</v>
      </c>
    </row>
    <row r="28" spans="1:7">
      <c r="A28" s="58" t="s">
        <v>76</v>
      </c>
      <c r="B28" s="8">
        <f>[1]Sheet!D23</f>
        <v>13.724834816044702</v>
      </c>
      <c r="C28" s="8">
        <f>[1]Sheet!E23</f>
        <v>7.2430604159790759</v>
      </c>
      <c r="D28" s="8">
        <f>[1]Sheet!G23</f>
        <v>13.921092634228227</v>
      </c>
      <c r="E28" s="8">
        <f>[1]Sheet!H23</f>
        <v>7.3995140874810348</v>
      </c>
      <c r="F28" s="8">
        <f>[1]Sheet!J23</f>
        <v>13.575231657070795</v>
      </c>
      <c r="G28" s="8">
        <f>[1]Sheet!K23</f>
        <v>7.1263467070756734</v>
      </c>
    </row>
    <row r="29" spans="1:7">
      <c r="A29" s="58" t="s">
        <v>77</v>
      </c>
      <c r="B29" s="8">
        <f>[1]Sheet!D24</f>
        <v>18.720724106482152</v>
      </c>
      <c r="C29" s="8">
        <f>[1]Sheet!E24</f>
        <v>6.5126214769865838</v>
      </c>
      <c r="D29" s="8">
        <f>[1]Sheet!G24</f>
        <v>17.180073453467273</v>
      </c>
      <c r="E29" s="8">
        <f>[1]Sheet!H24</f>
        <v>6.4778618303149456</v>
      </c>
      <c r="F29" s="8">
        <f>[1]Sheet!J24</f>
        <v>20.048942588681872</v>
      </c>
      <c r="G29" s="8">
        <f>[1]Sheet!K24</f>
        <v>6.5430246352778259</v>
      </c>
    </row>
    <row r="30" spans="1:7">
      <c r="A30" s="58" t="s">
        <v>78</v>
      </c>
      <c r="B30" s="8">
        <f>[1]Sheet!D25</f>
        <v>47.887599197564612</v>
      </c>
      <c r="C30" s="8">
        <f>[1]Sheet!E25</f>
        <v>5.3521496135075211</v>
      </c>
      <c r="D30" s="8">
        <f>[1]Sheet!G25</f>
        <v>45.870489927360943</v>
      </c>
      <c r="E30" s="8">
        <f>[1]Sheet!H25</f>
        <v>5.434783101679252</v>
      </c>
      <c r="F30" s="8">
        <f>[1]Sheet!J25</f>
        <v>49.600867437971523</v>
      </c>
      <c r="G30" s="8">
        <f>[1]Sheet!K25</f>
        <v>5.2789713971603662</v>
      </c>
    </row>
    <row r="31" spans="1:7">
      <c r="A31" s="9"/>
      <c r="B31" s="8"/>
      <c r="C31" s="8"/>
      <c r="D31" s="8"/>
      <c r="E31" s="8"/>
      <c r="F31" s="8"/>
      <c r="G31" s="8"/>
    </row>
    <row r="32" spans="1:7">
      <c r="A32" s="3" t="s">
        <v>79</v>
      </c>
      <c r="B32" s="8"/>
      <c r="C32" s="8"/>
      <c r="D32" s="8"/>
      <c r="E32" s="8"/>
      <c r="F32" s="8"/>
      <c r="G32" s="8"/>
    </row>
    <row r="33" spans="1:7">
      <c r="A33" s="60" t="s">
        <v>80</v>
      </c>
      <c r="B33" s="7">
        <f>[1]Sheet!D26</f>
        <v>8.8210849166860683</v>
      </c>
      <c r="C33" s="7">
        <f>[1]Sheet!E26</f>
        <v>8.5396303864058947</v>
      </c>
      <c r="D33" s="7">
        <f>[1]Sheet!G26</f>
        <v>11.637513018393319</v>
      </c>
      <c r="E33" s="7">
        <f>[1]Sheet!H26</f>
        <v>7.7145803787810596</v>
      </c>
      <c r="F33" s="7">
        <f>[1]Sheet!J26</f>
        <v>3.4429897704992896</v>
      </c>
      <c r="G33" s="7">
        <f>[1]Sheet!K26</f>
        <v>10.000987034868459</v>
      </c>
    </row>
    <row r="34" spans="1:7">
      <c r="A34" s="59" t="s">
        <v>81</v>
      </c>
      <c r="B34" s="8">
        <f>[1]Sheet!D27</f>
        <v>0.74762905403794055</v>
      </c>
      <c r="C34" s="8">
        <f>[1]Sheet!E27</f>
        <v>12.377336306996471</v>
      </c>
      <c r="D34" s="8">
        <f>[1]Sheet!G27</f>
        <v>1.1297141902928169</v>
      </c>
      <c r="E34" s="8">
        <f>[1]Sheet!H27</f>
        <v>11.662182390907692</v>
      </c>
      <c r="F34" s="8">
        <f>[1]Sheet!J27</f>
        <v>0.43595681286985788</v>
      </c>
      <c r="G34" s="8">
        <f>[1]Sheet!K27</f>
        <v>12.953555239999323</v>
      </c>
    </row>
    <row r="35" spans="1:7">
      <c r="A35" s="59" t="s">
        <v>82</v>
      </c>
      <c r="B35" s="8">
        <f>[1]Sheet!D28</f>
        <v>10.233450772024215</v>
      </c>
      <c r="C35" s="8">
        <f>[1]Sheet!E28</f>
        <v>7.9525046751116824</v>
      </c>
      <c r="D35" s="8">
        <f>[1]Sheet!G28</f>
        <v>12.692760343329963</v>
      </c>
      <c r="E35" s="8">
        <f>[1]Sheet!H28</f>
        <v>7.2549142281271655</v>
      </c>
      <c r="F35" s="8">
        <f>[1]Sheet!J28</f>
        <v>3.3788558842417111</v>
      </c>
      <c r="G35" s="8">
        <f>[1]Sheet!K28</f>
        <v>9.7303360054291517</v>
      </c>
    </row>
    <row r="36" spans="1:7">
      <c r="A36" s="59" t="s">
        <v>83</v>
      </c>
      <c r="B36" s="8">
        <f>[1]Sheet!D29</f>
        <v>9.0992942398740464</v>
      </c>
      <c r="C36" s="8">
        <f>[1]Sheet!E29</f>
        <v>6.3119810960902329</v>
      </c>
      <c r="D36" s="8">
        <f>[1]Sheet!G29</f>
        <v>27.729128719251669</v>
      </c>
      <c r="E36" s="8">
        <f>[1]Sheet!H29</f>
        <v>4.6479102793305183</v>
      </c>
      <c r="F36" s="8">
        <f>[1]Sheet!J29</f>
        <v>8.0546973230601182</v>
      </c>
      <c r="G36" s="8">
        <f>[1]Sheet!K29</f>
        <v>6.4101452139032231</v>
      </c>
    </row>
    <row r="37" spans="1:7">
      <c r="A37" s="10" t="s">
        <v>84</v>
      </c>
      <c r="B37" s="11">
        <f>[1]Sheet!D30</f>
        <v>20.354921353972163</v>
      </c>
      <c r="C37" s="11">
        <f>[1]Sheet!E30</f>
        <v>6.1200781150540093</v>
      </c>
      <c r="D37" s="11">
        <f>[1]Sheet!G30</f>
        <v>20.976725185389657</v>
      </c>
      <c r="E37" s="11">
        <f>[1]Sheet!H30</f>
        <v>6.0495146451791104</v>
      </c>
      <c r="F37" s="11">
        <f>[1]Sheet!J30</f>
        <v>19.243971284975562</v>
      </c>
      <c r="G37" s="11">
        <f>[1]Sheet!K30</f>
        <v>6.2423577296604753</v>
      </c>
    </row>
    <row r="38" spans="1:7">
      <c r="A38" s="10" t="s">
        <v>85</v>
      </c>
      <c r="B38" s="11">
        <f>[1]Sheet!D31</f>
        <v>8.5299638670272397</v>
      </c>
      <c r="C38" s="11">
        <f>[1]Sheet!E31</f>
        <v>7.10080383103515</v>
      </c>
      <c r="D38" s="11">
        <f>[1]Sheet!G31</f>
        <v>7.1404516379661107</v>
      </c>
      <c r="E38" s="11">
        <f>[1]Sheet!H31</f>
        <v>6.7287534328094933</v>
      </c>
      <c r="F38" s="11">
        <f>[1]Sheet!J31</f>
        <v>11.056122725860648</v>
      </c>
      <c r="G38" s="11">
        <f>[1]Sheet!K31</f>
        <v>7.8018940592383474</v>
      </c>
    </row>
    <row r="39" spans="1:7">
      <c r="A39" s="12" t="s">
        <v>86</v>
      </c>
      <c r="B39" s="13">
        <f>[1]Sheet!D32</f>
        <v>17.378960515401669</v>
      </c>
      <c r="C39" s="13">
        <f>[1]Sheet!E32</f>
        <v>7.2819794335554757</v>
      </c>
      <c r="D39" s="13">
        <f>[1]Sheet!G32</f>
        <v>14.626588680191302</v>
      </c>
      <c r="E39" s="13">
        <f>[1]Sheet!H32</f>
        <v>8.3833673584263604</v>
      </c>
      <c r="F39" s="13">
        <f>[1]Sheet!J32</f>
        <v>18.121413602476547</v>
      </c>
      <c r="G39" s="13">
        <f>[1]Sheet!K32</f>
        <v>6.9773676515530756</v>
      </c>
    </row>
    <row r="40" spans="1:7">
      <c r="A40" s="10"/>
      <c r="B40" s="11"/>
      <c r="C40" s="11"/>
      <c r="D40" s="11"/>
      <c r="E40" s="11"/>
      <c r="F40" s="11"/>
      <c r="G40" s="11"/>
    </row>
    <row r="41" spans="1:7">
      <c r="A41" s="1" t="str">
        <f>[2]Resumen!A46</f>
        <v>Fuente: Instituto Nacional de Estadística (INE). XLI Encuesta Permanente de Hogares de Propósitos Múltiples, Mayo 2011.</v>
      </c>
    </row>
    <row r="42" spans="1:7">
      <c r="A42" s="33" t="s">
        <v>88</v>
      </c>
    </row>
  </sheetData>
  <mergeCells count="5">
    <mergeCell ref="B3:C3"/>
    <mergeCell ref="D3:E3"/>
    <mergeCell ref="F3:G3"/>
    <mergeCell ref="A3:A4"/>
    <mergeCell ref="A1:G1"/>
  </mergeCells>
  <phoneticPr fontId="5" type="noConversion"/>
  <printOptions horizontalCentered="1" verticalCentered="1"/>
  <pageMargins left="0.54" right="0" top="0" bottom="0" header="0" footer="0"/>
  <pageSetup paperSize="9" scale="96" orientation="landscape" r:id="rId1"/>
  <headerFooter alignWithMargins="0">
    <oddFooter>&amp;L&amp;Z&amp;F+&amp;F+&amp;A&amp;R&amp;D+&amp;T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2"/>
  <dimension ref="A1:P31"/>
  <sheetViews>
    <sheetView topLeftCell="A28" workbookViewId="0">
      <selection activeCell="D41" sqref="D41"/>
    </sheetView>
  </sheetViews>
  <sheetFormatPr baseColWidth="10" defaultRowHeight="12.75"/>
  <cols>
    <col min="1" max="1" width="15.42578125" customWidth="1"/>
    <col min="2" max="2" width="9" bestFit="1" customWidth="1"/>
    <col min="3" max="3" width="8.7109375" bestFit="1" customWidth="1"/>
    <col min="4" max="4" width="9.5703125" bestFit="1" customWidth="1"/>
    <col min="5" max="6" width="10.42578125" bestFit="1" customWidth="1"/>
    <col min="7" max="7" width="9" bestFit="1" customWidth="1"/>
    <col min="8" max="8" width="7.7109375" bestFit="1" customWidth="1"/>
    <col min="9" max="9" width="9" bestFit="1" customWidth="1"/>
    <col min="10" max="11" width="7.7109375" bestFit="1" customWidth="1"/>
    <col min="12" max="14" width="5.140625" bestFit="1" customWidth="1"/>
    <col min="15" max="16" width="5.85546875" bestFit="1" customWidth="1"/>
  </cols>
  <sheetData>
    <row r="1" spans="1:16">
      <c r="A1" s="73" t="s">
        <v>63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1:16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16">
      <c r="A3" s="70" t="s">
        <v>8</v>
      </c>
      <c r="B3" s="69" t="s">
        <v>13</v>
      </c>
      <c r="C3" s="69"/>
      <c r="D3" s="69"/>
      <c r="E3" s="69"/>
      <c r="F3" s="69"/>
      <c r="G3" s="69" t="s">
        <v>14</v>
      </c>
      <c r="H3" s="69"/>
      <c r="I3" s="69"/>
      <c r="J3" s="69"/>
      <c r="K3" s="69"/>
      <c r="L3" s="5"/>
      <c r="M3" s="72" t="s">
        <v>15</v>
      </c>
      <c r="N3" s="72"/>
      <c r="O3" s="72"/>
      <c r="P3" s="72"/>
    </row>
    <row r="4" spans="1:16" ht="24.75" customHeight="1">
      <c r="A4" s="70"/>
      <c r="B4" s="4" t="s">
        <v>1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1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</v>
      </c>
      <c r="M4" s="4" t="s">
        <v>9</v>
      </c>
      <c r="N4" s="4" t="s">
        <v>10</v>
      </c>
      <c r="O4" s="4" t="s">
        <v>11</v>
      </c>
      <c r="P4" s="4" t="s">
        <v>12</v>
      </c>
    </row>
    <row r="5" spans="1:16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15"/>
      <c r="N5" s="15"/>
      <c r="O5" s="15"/>
      <c r="P5" s="15"/>
    </row>
    <row r="6" spans="1:16">
      <c r="A6" s="41" t="s">
        <v>64</v>
      </c>
      <c r="B6" s="16">
        <f>[1]Sheet!C40</f>
        <v>2835783.3350389283</v>
      </c>
      <c r="C6" s="16">
        <f>[1]Sheet!D40</f>
        <v>365176.1783183582</v>
      </c>
      <c r="D6" s="16">
        <f>[1]Sheet!E40</f>
        <v>1178065.0563096609</v>
      </c>
      <c r="E6" s="16">
        <f>[1]Sheet!F40</f>
        <v>656997.10777363693</v>
      </c>
      <c r="F6" s="16">
        <f>[1]Sheet!G40</f>
        <v>635544.9926377096</v>
      </c>
      <c r="G6" s="16">
        <f>+H6+I6+J6+K6</f>
        <v>1639617.3613981754</v>
      </c>
      <c r="H6" s="16">
        <f>[1]Sheet!H40</f>
        <v>166747.72332845343</v>
      </c>
      <c r="I6" s="16">
        <f>[1]Sheet!I40</f>
        <v>1038298.7238595479</v>
      </c>
      <c r="J6" s="16">
        <f>[1]Sheet!J40</f>
        <v>257709.18299757625</v>
      </c>
      <c r="K6" s="16">
        <f>[1]Sheet!K40</f>
        <v>176861.73121259789</v>
      </c>
      <c r="L6" s="7">
        <f>+G6/B6*100</f>
        <v>57.818851713354448</v>
      </c>
      <c r="M6" s="7">
        <f>+H6/C6*100</f>
        <v>45.66226748314449</v>
      </c>
      <c r="N6" s="7">
        <f>+I6/D6*100</f>
        <v>88.13594107544985</v>
      </c>
      <c r="O6" s="7">
        <f>+J6/E6*100</f>
        <v>39.225314685307239</v>
      </c>
      <c r="P6" s="7">
        <f>+K6/F6*100</f>
        <v>27.828357277832783</v>
      </c>
    </row>
    <row r="7" spans="1:16">
      <c r="A7" s="41"/>
      <c r="B7" s="17"/>
      <c r="C7" s="17"/>
      <c r="D7" s="17"/>
      <c r="E7" s="17"/>
      <c r="F7" s="17"/>
      <c r="G7" s="17"/>
      <c r="H7" s="17"/>
      <c r="I7" s="17"/>
      <c r="J7" s="17"/>
      <c r="K7" s="17"/>
      <c r="L7" s="8"/>
      <c r="M7" s="8"/>
      <c r="N7" s="8"/>
      <c r="O7" s="8"/>
      <c r="P7" s="8"/>
    </row>
    <row r="8" spans="1:16">
      <c r="A8" s="41" t="s">
        <v>32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8"/>
      <c r="M8" s="8"/>
      <c r="N8" s="8"/>
      <c r="O8" s="8"/>
      <c r="P8" s="8"/>
    </row>
    <row r="9" spans="1:16">
      <c r="A9" s="42" t="s">
        <v>44</v>
      </c>
      <c r="B9" s="17">
        <f>[1]Sheet!C41</f>
        <v>1135229.1267683576</v>
      </c>
      <c r="C9" s="17">
        <f>[1]Sheet!D41</f>
        <v>142994.42403148828</v>
      </c>
      <c r="D9" s="17">
        <f>[1]Sheet!E41</f>
        <v>453524.50798916788</v>
      </c>
      <c r="E9" s="17">
        <f>[1]Sheet!F41</f>
        <v>257812.24698900318</v>
      </c>
      <c r="F9" s="17">
        <f>[1]Sheet!G41</f>
        <v>280897.94775868044</v>
      </c>
      <c r="G9" s="17">
        <f>+H9+I9+J9+K9</f>
        <v>725363.87422316195</v>
      </c>
      <c r="H9" s="17">
        <f>[1]Sheet!H41</f>
        <v>69634.991644597132</v>
      </c>
      <c r="I9" s="17">
        <f>[1]Sheet!I41</f>
        <v>392393.58791432349</v>
      </c>
      <c r="J9" s="17">
        <f>[1]Sheet!J41</f>
        <v>153013.2740252389</v>
      </c>
      <c r="K9" s="17">
        <f>[1]Sheet!K41</f>
        <v>110322.0206390025</v>
      </c>
      <c r="L9" s="8">
        <f t="shared" ref="L9:L29" si="0">+G9/B9*100</f>
        <v>63.895812494526652</v>
      </c>
      <c r="M9" s="8">
        <f t="shared" ref="M9:M29" si="1">+H9/C9*100</f>
        <v>48.697697211789922</v>
      </c>
      <c r="N9" s="8">
        <f t="shared" ref="N9:N29" si="2">+I9/D9*100</f>
        <v>86.520922464392058</v>
      </c>
      <c r="O9" s="8">
        <f t="shared" ref="O9:O29" si="3">+J9/E9*100</f>
        <v>59.350661503588533</v>
      </c>
      <c r="P9" s="8">
        <f t="shared" ref="P9:P29" si="4">+K9/F9*100</f>
        <v>39.274769189050893</v>
      </c>
    </row>
    <row r="10" spans="1:16">
      <c r="A10" s="43" t="s">
        <v>35</v>
      </c>
      <c r="B10" s="17">
        <f>[1]Sheet!C42</f>
        <v>279434.89318051742</v>
      </c>
      <c r="C10" s="17">
        <f>[1]Sheet!D42</f>
        <v>34770.074656337521</v>
      </c>
      <c r="D10" s="17">
        <f>[1]Sheet!E42</f>
        <v>108428.93045644586</v>
      </c>
      <c r="E10" s="17">
        <f>[1]Sheet!F42</f>
        <v>62121.926578404302</v>
      </c>
      <c r="F10" s="17">
        <f>[1]Sheet!G42</f>
        <v>74113.961489327121</v>
      </c>
      <c r="G10" s="17">
        <f>+H10+I10+J10+K10</f>
        <v>185933.42933045473</v>
      </c>
      <c r="H10" s="17">
        <f>[1]Sheet!H42</f>
        <v>19205.460085045088</v>
      </c>
      <c r="I10" s="17">
        <f>[1]Sheet!I42</f>
        <v>93228.400436528565</v>
      </c>
      <c r="J10" s="17">
        <f>[1]Sheet!J42</f>
        <v>40845.735607412258</v>
      </c>
      <c r="K10" s="17">
        <f>[1]Sheet!K42</f>
        <v>32653.833201468795</v>
      </c>
      <c r="L10" s="8">
        <f t="shared" si="0"/>
        <v>66.539087947882052</v>
      </c>
      <c r="M10" s="8">
        <f t="shared" si="1"/>
        <v>55.235602094240889</v>
      </c>
      <c r="N10" s="8">
        <f t="shared" si="2"/>
        <v>85.981112277019918</v>
      </c>
      <c r="O10" s="8">
        <f t="shared" si="3"/>
        <v>65.750915750915595</v>
      </c>
      <c r="P10" s="8">
        <f t="shared" si="4"/>
        <v>44.058949953945117</v>
      </c>
    </row>
    <row r="11" spans="1:16">
      <c r="A11" s="43" t="s">
        <v>29</v>
      </c>
      <c r="B11" s="17">
        <f>[1]Sheet!C43</f>
        <v>180505.17446457708</v>
      </c>
      <c r="C11" s="17">
        <f>[1]Sheet!D43</f>
        <v>24207.50531023123</v>
      </c>
      <c r="D11" s="17">
        <f>[1]Sheet!E43</f>
        <v>68959.538153487345</v>
      </c>
      <c r="E11" s="17">
        <f>[1]Sheet!F43</f>
        <v>41327.944921085524</v>
      </c>
      <c r="F11" s="17">
        <f>[1]Sheet!G43</f>
        <v>46010.186079775005</v>
      </c>
      <c r="G11" s="17">
        <f>+H11+I11+J11+K11</f>
        <v>113759.34896775083</v>
      </c>
      <c r="H11" s="17">
        <f>[1]Sheet!H43</f>
        <v>10734.117486247242</v>
      </c>
      <c r="I11" s="17">
        <f>[1]Sheet!I43</f>
        <v>61633.582599075336</v>
      </c>
      <c r="J11" s="17">
        <f>[1]Sheet!J43</f>
        <v>26516.773908904623</v>
      </c>
      <c r="K11" s="17">
        <f>[1]Sheet!K43</f>
        <v>14874.874973523638</v>
      </c>
      <c r="L11" s="8">
        <f t="shared" si="0"/>
        <v>63.022763366861447</v>
      </c>
      <c r="M11" s="8">
        <f t="shared" si="1"/>
        <v>44.342105263157784</v>
      </c>
      <c r="N11" s="8">
        <f t="shared" si="2"/>
        <v>89.37644341801392</v>
      </c>
      <c r="O11" s="8">
        <f t="shared" si="3"/>
        <v>64.16184971098275</v>
      </c>
      <c r="P11" s="8">
        <f t="shared" si="4"/>
        <v>32.329525787469663</v>
      </c>
    </row>
    <row r="12" spans="1:16">
      <c r="A12" s="43" t="s">
        <v>30</v>
      </c>
      <c r="B12" s="17">
        <f>[1]Sheet!C44</f>
        <v>675289.05912327522</v>
      </c>
      <c r="C12" s="17">
        <f>[1]Sheet!D44</f>
        <v>84016.844064920006</v>
      </c>
      <c r="D12" s="17">
        <f>[1]Sheet!E44</f>
        <v>276136.03937924589</v>
      </c>
      <c r="E12" s="17">
        <f>[1]Sheet!F44</f>
        <v>154362.37548951147</v>
      </c>
      <c r="F12" s="17">
        <f>[1]Sheet!G44</f>
        <v>160773.80018957984</v>
      </c>
      <c r="G12" s="17">
        <f>+H12+I12+J12+K12</f>
        <v>425671.09592497081</v>
      </c>
      <c r="H12" s="17">
        <f>[1]Sheet!H44</f>
        <v>39695.414073304579</v>
      </c>
      <c r="I12" s="17">
        <f>[1]Sheet!I44</f>
        <v>237531.60487873299</v>
      </c>
      <c r="J12" s="17">
        <f>[1]Sheet!J44</f>
        <v>85650.764508921813</v>
      </c>
      <c r="K12" s="17">
        <f>[1]Sheet!K44</f>
        <v>62793.312464011426</v>
      </c>
      <c r="L12" s="8">
        <f t="shared" si="0"/>
        <v>63.035390574462689</v>
      </c>
      <c r="M12" s="8">
        <f t="shared" si="1"/>
        <v>47.246971146204729</v>
      </c>
      <c r="N12" s="8">
        <f t="shared" si="2"/>
        <v>86.019776850824798</v>
      </c>
      <c r="O12" s="8">
        <f t="shared" si="3"/>
        <v>55.486814217070382</v>
      </c>
      <c r="P12" s="8">
        <f t="shared" si="4"/>
        <v>39.056931160405092</v>
      </c>
    </row>
    <row r="13" spans="1:16">
      <c r="A13" s="42" t="s">
        <v>31</v>
      </c>
      <c r="B13" s="17">
        <f>[1]Sheet!C45</f>
        <v>1700554.2082708732</v>
      </c>
      <c r="C13" s="17">
        <f>[1]Sheet!D45</f>
        <v>222181.75428687589</v>
      </c>
      <c r="D13" s="17">
        <f>[1]Sheet!E45</f>
        <v>724540.5483204677</v>
      </c>
      <c r="E13" s="17">
        <f>[1]Sheet!F45</f>
        <v>399184.86078461155</v>
      </c>
      <c r="F13" s="17">
        <f>[1]Sheet!G45</f>
        <v>354647.04487901123</v>
      </c>
      <c r="G13" s="17">
        <f>+H13+I13+J13+K13</f>
        <v>914253.4871749545</v>
      </c>
      <c r="H13" s="17">
        <f>[1]Sheet!H45</f>
        <v>97112.731683858103</v>
      </c>
      <c r="I13" s="17">
        <f>[1]Sheet!I45</f>
        <v>645905.13594515692</v>
      </c>
      <c r="J13" s="17">
        <f>[1]Sheet!J45</f>
        <v>104695.90897234193</v>
      </c>
      <c r="K13" s="17">
        <f>[1]Sheet!K45</f>
        <v>66539.710573597578</v>
      </c>
      <c r="L13" s="8">
        <f t="shared" si="0"/>
        <v>53.762090189678183</v>
      </c>
      <c r="M13" s="8">
        <f t="shared" si="1"/>
        <v>43.708688859512925</v>
      </c>
      <c r="N13" s="8">
        <f t="shared" si="2"/>
        <v>89.146858301085729</v>
      </c>
      <c r="O13" s="8">
        <f t="shared" si="3"/>
        <v>26.227424749164719</v>
      </c>
      <c r="P13" s="8">
        <f t="shared" si="4"/>
        <v>18.762234603222979</v>
      </c>
    </row>
    <row r="14" spans="1:16">
      <c r="A14" s="42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8"/>
      <c r="M14" s="8"/>
      <c r="N14" s="8"/>
      <c r="O14" s="8"/>
      <c r="P14" s="8"/>
    </row>
    <row r="15" spans="1:16">
      <c r="A15" s="41" t="s">
        <v>2</v>
      </c>
      <c r="B15" s="16">
        <f>[1]Sheet!C46</f>
        <v>1469141.5628479528</v>
      </c>
      <c r="C15" s="16">
        <f>[1]Sheet!D46</f>
        <v>189291.22722176899</v>
      </c>
      <c r="D15" s="16">
        <f>[1]Sheet!E46</f>
        <v>602055.9983918881</v>
      </c>
      <c r="E15" s="16">
        <f>[1]Sheet!F46</f>
        <v>343615.41983531101</v>
      </c>
      <c r="F15" s="16">
        <f>[1]Sheet!G46</f>
        <v>334178.91739898641</v>
      </c>
      <c r="G15" s="16">
        <f>+H15+I15+J15+K15</f>
        <v>827235.51842522598</v>
      </c>
      <c r="H15" s="16">
        <f>[1]Sheet!H46</f>
        <v>88697.95475747445</v>
      </c>
      <c r="I15" s="16">
        <f>[1]Sheet!I46</f>
        <v>527888.75965466734</v>
      </c>
      <c r="J15" s="16">
        <f>[1]Sheet!J46</f>
        <v>127126.27972521287</v>
      </c>
      <c r="K15" s="16">
        <f>[1]Sheet!K46</f>
        <v>83522.524287871274</v>
      </c>
      <c r="L15" s="7">
        <f t="shared" si="0"/>
        <v>56.307406947334435</v>
      </c>
      <c r="M15" s="7">
        <f t="shared" si="1"/>
        <v>46.857932118300489</v>
      </c>
      <c r="N15" s="7">
        <f t="shared" si="2"/>
        <v>87.681006594847659</v>
      </c>
      <c r="O15" s="7">
        <f t="shared" si="3"/>
        <v>36.996674883258237</v>
      </c>
      <c r="P15" s="7">
        <f t="shared" si="4"/>
        <v>24.993355337300105</v>
      </c>
    </row>
    <row r="16" spans="1:16">
      <c r="A16" s="41" t="s">
        <v>32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8"/>
      <c r="M16" s="8"/>
      <c r="N16" s="8"/>
      <c r="O16" s="8"/>
      <c r="P16" s="8"/>
    </row>
    <row r="17" spans="1:16">
      <c r="A17" s="42" t="s">
        <v>44</v>
      </c>
      <c r="B17" s="17">
        <f>[1]Sheet!C47</f>
        <v>569493.70235191029</v>
      </c>
      <c r="C17" s="17">
        <f>[1]Sheet!D47</f>
        <v>76771.829004620755</v>
      </c>
      <c r="D17" s="17">
        <f>[1]Sheet!E47</f>
        <v>229892.88202960836</v>
      </c>
      <c r="E17" s="17">
        <f>[1]Sheet!F47</f>
        <v>129390.66143565232</v>
      </c>
      <c r="F17" s="17">
        <f>[1]Sheet!G47</f>
        <v>133438.32988201838</v>
      </c>
      <c r="G17" s="17">
        <f>+H17+I17+J17+K17</f>
        <v>361831.36300878524</v>
      </c>
      <c r="H17" s="17">
        <f>[1]Sheet!H47</f>
        <v>37191.092118441615</v>
      </c>
      <c r="I17" s="17">
        <f>[1]Sheet!I47</f>
        <v>200904.2910815372</v>
      </c>
      <c r="J17" s="17">
        <f>[1]Sheet!J47</f>
        <v>74124.142691267829</v>
      </c>
      <c r="K17" s="17">
        <f>[1]Sheet!K47</f>
        <v>49611.837117538627</v>
      </c>
      <c r="L17" s="8">
        <f t="shared" si="0"/>
        <v>63.535621467714989</v>
      </c>
      <c r="M17" s="8">
        <f t="shared" si="1"/>
        <v>48.443670810816755</v>
      </c>
      <c r="N17" s="8">
        <f t="shared" si="2"/>
        <v>87.390392128653346</v>
      </c>
      <c r="O17" s="8">
        <f t="shared" si="3"/>
        <v>57.287088472092506</v>
      </c>
      <c r="P17" s="8">
        <f t="shared" si="4"/>
        <v>37.179599865648591</v>
      </c>
    </row>
    <row r="18" spans="1:16">
      <c r="A18" s="43" t="s">
        <v>35</v>
      </c>
      <c r="B18" s="17">
        <f>[1]Sheet!C48</f>
        <v>147044.64818668517</v>
      </c>
      <c r="C18" s="17">
        <f>[1]Sheet!D48</f>
        <v>20411.490161475645</v>
      </c>
      <c r="D18" s="17">
        <f>[1]Sheet!E48</f>
        <v>56137.286765173405</v>
      </c>
      <c r="E18" s="17">
        <f>[1]Sheet!F48</f>
        <v>32471.790925781163</v>
      </c>
      <c r="F18" s="17">
        <f>[1]Sheet!G48</f>
        <v>38024.080334253951</v>
      </c>
      <c r="G18" s="17">
        <f>+H18+I18+J18+K18</f>
        <v>94252.388237271123</v>
      </c>
      <c r="H18" s="17">
        <f>[1]Sheet!H48</f>
        <v>11354.886946015991</v>
      </c>
      <c r="I18" s="17">
        <f>[1]Sheet!I48</f>
        <v>48901.106306590009</v>
      </c>
      <c r="J18" s="17">
        <f>[1]Sheet!J48</f>
        <v>19910.873903334657</v>
      </c>
      <c r="K18" s="17">
        <f>[1]Sheet!K48</f>
        <v>14085.521081330467</v>
      </c>
      <c r="L18" s="8">
        <f t="shared" si="0"/>
        <v>64.097802537913537</v>
      </c>
      <c r="M18" s="8">
        <f t="shared" si="1"/>
        <v>55.629877369007787</v>
      </c>
      <c r="N18" s="8">
        <f t="shared" si="2"/>
        <v>87.109850020267459</v>
      </c>
      <c r="O18" s="8">
        <f t="shared" si="3"/>
        <v>61.317449194113607</v>
      </c>
      <c r="P18" s="8">
        <f t="shared" si="4"/>
        <v>37.043686415320195</v>
      </c>
    </row>
    <row r="19" spans="1:16">
      <c r="A19" s="43" t="s">
        <v>29</v>
      </c>
      <c r="B19" s="17">
        <f>[1]Sheet!C49</f>
        <v>92275.188004920332</v>
      </c>
      <c r="C19" s="17">
        <f>[1]Sheet!D49</f>
        <v>11864.862800080411</v>
      </c>
      <c r="D19" s="17">
        <f>[1]Sheet!E49</f>
        <v>38206.45081529257</v>
      </c>
      <c r="E19" s="17">
        <f>[1]Sheet!F49</f>
        <v>21277.123088466396</v>
      </c>
      <c r="F19" s="17">
        <f>[1]Sheet!G49</f>
        <v>20926.751301081451</v>
      </c>
      <c r="G19" s="17">
        <f>+H19+I19+J19+K19</f>
        <v>58798.756319324792</v>
      </c>
      <c r="H19" s="17">
        <f>[1]Sheet!H49</f>
        <v>6035.9503372221125</v>
      </c>
      <c r="I19" s="17">
        <f>[1]Sheet!I49</f>
        <v>33062.355936868495</v>
      </c>
      <c r="J19" s="17">
        <f>[1]Sheet!J49</f>
        <v>13377.83188196986</v>
      </c>
      <c r="K19" s="17">
        <f>[1]Sheet!K49</f>
        <v>6322.6181632643229</v>
      </c>
      <c r="L19" s="8">
        <f t="shared" si="0"/>
        <v>63.721090783569579</v>
      </c>
      <c r="M19" s="8">
        <f t="shared" si="1"/>
        <v>50.872483221476486</v>
      </c>
      <c r="N19" s="8">
        <f t="shared" si="2"/>
        <v>86.536056690287779</v>
      </c>
      <c r="O19" s="8">
        <f t="shared" si="3"/>
        <v>62.874251497005851</v>
      </c>
      <c r="P19" s="8">
        <f t="shared" si="4"/>
        <v>30.213089802130838</v>
      </c>
    </row>
    <row r="20" spans="1:16">
      <c r="A20" s="43" t="s">
        <v>30</v>
      </c>
      <c r="B20" s="17">
        <f>[1]Sheet!C50</f>
        <v>330173.86616029177</v>
      </c>
      <c r="C20" s="17">
        <f>[1]Sheet!D50</f>
        <v>44495.476043064824</v>
      </c>
      <c r="D20" s="17">
        <f>[1]Sheet!E50</f>
        <v>135549.14444913983</v>
      </c>
      <c r="E20" s="17">
        <f>[1]Sheet!F50</f>
        <v>75641.74742140637</v>
      </c>
      <c r="F20" s="17">
        <f>[1]Sheet!G50</f>
        <v>74487.498246684409</v>
      </c>
      <c r="G20" s="17">
        <f>+H20+I20+J20+K20</f>
        <v>208780.21845218667</v>
      </c>
      <c r="H20" s="17">
        <f>[1]Sheet!H50</f>
        <v>19800.25483520337</v>
      </c>
      <c r="I20" s="17">
        <f>[1]Sheet!I50</f>
        <v>118940.82883807653</v>
      </c>
      <c r="J20" s="17">
        <f>[1]Sheet!J50</f>
        <v>40835.436905963252</v>
      </c>
      <c r="K20" s="17">
        <f>[1]Sheet!K50</f>
        <v>29203.697872943503</v>
      </c>
      <c r="L20" s="8">
        <f t="shared" si="0"/>
        <v>63.233417253813997</v>
      </c>
      <c r="M20" s="8">
        <f t="shared" si="1"/>
        <v>44.499478589777866</v>
      </c>
      <c r="N20" s="8">
        <f t="shared" si="2"/>
        <v>87.747384405443441</v>
      </c>
      <c r="O20" s="8">
        <f t="shared" si="3"/>
        <v>53.985316704102146</v>
      </c>
      <c r="P20" s="8">
        <f t="shared" si="4"/>
        <v>39.206173600069086</v>
      </c>
    </row>
    <row r="21" spans="1:16">
      <c r="A21" s="42" t="s">
        <v>31</v>
      </c>
      <c r="B21" s="17">
        <f>[1]Sheet!C51</f>
        <v>899647.86049611832</v>
      </c>
      <c r="C21" s="17">
        <f>[1]Sheet!D51</f>
        <v>112519.39821715093</v>
      </c>
      <c r="D21" s="17">
        <f>[1]Sheet!E51</f>
        <v>372163.11636226875</v>
      </c>
      <c r="E21" s="17">
        <f>[1]Sheet!F51</f>
        <v>214224.75839966419</v>
      </c>
      <c r="F21" s="17">
        <f>[1]Sheet!G51</f>
        <v>200740.58751697338</v>
      </c>
      <c r="G21" s="17">
        <f>+H21+I21+J21+K21</f>
        <v>465404.15541644552</v>
      </c>
      <c r="H21" s="17">
        <f>[1]Sheet!H51</f>
        <v>51506.862639032792</v>
      </c>
      <c r="I21" s="17">
        <f>[1]Sheet!I51</f>
        <v>326984.46857313509</v>
      </c>
      <c r="J21" s="17">
        <f>[1]Sheet!J51</f>
        <v>53002.137033945088</v>
      </c>
      <c r="K21" s="17">
        <f>[1]Sheet!K51</f>
        <v>33910.687170332589</v>
      </c>
      <c r="L21" s="8">
        <f t="shared" si="0"/>
        <v>51.731813729851424</v>
      </c>
      <c r="M21" s="8">
        <f t="shared" si="1"/>
        <v>45.775984812529671</v>
      </c>
      <c r="N21" s="8">
        <f t="shared" si="2"/>
        <v>87.860525182953339</v>
      </c>
      <c r="O21" s="8">
        <f t="shared" si="3"/>
        <v>24.741368565375016</v>
      </c>
      <c r="P21" s="8">
        <f t="shared" si="4"/>
        <v>16.892790635807675</v>
      </c>
    </row>
    <row r="22" spans="1:16">
      <c r="A22" s="44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8"/>
      <c r="M22" s="8"/>
      <c r="N22" s="8"/>
      <c r="O22" s="8"/>
      <c r="P22" s="8"/>
    </row>
    <row r="23" spans="1:16">
      <c r="A23" s="41" t="s">
        <v>3</v>
      </c>
      <c r="B23" s="16">
        <f>[1]Sheet!C52</f>
        <v>1366641.7721913441</v>
      </c>
      <c r="C23" s="16">
        <f>[1]Sheet!D52</f>
        <v>175884.95109659559</v>
      </c>
      <c r="D23" s="16">
        <f>[1]Sheet!E52</f>
        <v>576009.05791773892</v>
      </c>
      <c r="E23" s="16">
        <f>[1]Sheet!F52</f>
        <v>313381.68793829373</v>
      </c>
      <c r="F23" s="16">
        <f>[1]Sheet!G52</f>
        <v>301366.07523869915</v>
      </c>
      <c r="G23" s="16">
        <f>+H23+I23+J23+K23</f>
        <v>812381.84297287243</v>
      </c>
      <c r="H23" s="16">
        <f>[1]Sheet!H52</f>
        <v>78049.768570980668</v>
      </c>
      <c r="I23" s="16">
        <f>[1]Sheet!I52</f>
        <v>510409.96420479368</v>
      </c>
      <c r="J23" s="16">
        <f>[1]Sheet!J52</f>
        <v>130582.90327236772</v>
      </c>
      <c r="K23" s="16">
        <f>[1]Sheet!K52</f>
        <v>93339.206924730359</v>
      </c>
      <c r="L23" s="7">
        <f t="shared" si="0"/>
        <v>59.443656670193633</v>
      </c>
      <c r="M23" s="7">
        <f t="shared" si="1"/>
        <v>44.375467079111239</v>
      </c>
      <c r="N23" s="7">
        <f t="shared" si="2"/>
        <v>88.611447543883315</v>
      </c>
      <c r="O23" s="7">
        <f t="shared" si="3"/>
        <v>41.668964173197026</v>
      </c>
      <c r="P23" s="7">
        <f t="shared" si="4"/>
        <v>30.972035206949016</v>
      </c>
    </row>
    <row r="24" spans="1:16">
      <c r="A24" s="41" t="s">
        <v>32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8"/>
      <c r="M24" s="8"/>
      <c r="N24" s="8"/>
      <c r="O24" s="8"/>
      <c r="P24" s="8"/>
    </row>
    <row r="25" spans="1:16">
      <c r="A25" s="42" t="s">
        <v>44</v>
      </c>
      <c r="B25" s="17">
        <f>[1]Sheet!C53</f>
        <v>565735.42441645218</v>
      </c>
      <c r="C25" s="17">
        <f>[1]Sheet!D53</f>
        <v>66222.595026868526</v>
      </c>
      <c r="D25" s="17">
        <f>[1]Sheet!E53</f>
        <v>223631.62595957139</v>
      </c>
      <c r="E25" s="17">
        <f>[1]Sheet!F53</f>
        <v>128421.58555334582</v>
      </c>
      <c r="F25" s="17">
        <f>[1]Sheet!G53</f>
        <v>147459.61787666092</v>
      </c>
      <c r="G25" s="17">
        <f>+H25+I25+J25+K25</f>
        <v>363532.51121438964</v>
      </c>
      <c r="H25" s="17">
        <f>[1]Sheet!H53</f>
        <v>32443.899526155314</v>
      </c>
      <c r="I25" s="17">
        <f>[1]Sheet!I53</f>
        <v>191489.2968327979</v>
      </c>
      <c r="J25" s="17">
        <f>[1]Sheet!J53</f>
        <v>78889.13133397096</v>
      </c>
      <c r="K25" s="17">
        <f>[1]Sheet!K53</f>
        <v>60710.183521465442</v>
      </c>
      <c r="L25" s="8">
        <f t="shared" si="0"/>
        <v>64.258396332414236</v>
      </c>
      <c r="M25" s="8">
        <f t="shared" si="1"/>
        <v>48.992189920965544</v>
      </c>
      <c r="N25" s="8">
        <f t="shared" si="2"/>
        <v>85.627109319240816</v>
      </c>
      <c r="O25" s="8">
        <f t="shared" si="3"/>
        <v>61.429806363199525</v>
      </c>
      <c r="P25" s="8">
        <f t="shared" si="4"/>
        <v>41.170718055328905</v>
      </c>
    </row>
    <row r="26" spans="1:16">
      <c r="A26" s="43" t="s">
        <v>35</v>
      </c>
      <c r="B26" s="17">
        <f>[1]Sheet!C54</f>
        <v>132390.24499383059</v>
      </c>
      <c r="C26" s="17">
        <f>[1]Sheet!D54</f>
        <v>14358.584494861916</v>
      </c>
      <c r="D26" s="17">
        <f>[1]Sheet!E54</f>
        <v>52291.643691272177</v>
      </c>
      <c r="E26" s="17">
        <f>[1]Sheet!F54</f>
        <v>29650.135652622896</v>
      </c>
      <c r="F26" s="17">
        <f>[1]Sheet!G54</f>
        <v>36089.881155072857</v>
      </c>
      <c r="G26" s="17">
        <f>+H26+I26+J26+K26</f>
        <v>91681.041093183274</v>
      </c>
      <c r="H26" s="17">
        <f>[1]Sheet!H54</f>
        <v>7850.5731390290921</v>
      </c>
      <c r="I26" s="17">
        <f>[1]Sheet!I54</f>
        <v>44327.294129938222</v>
      </c>
      <c r="J26" s="17">
        <f>[1]Sheet!J54</f>
        <v>20934.861704077568</v>
      </c>
      <c r="K26" s="17">
        <f>[1]Sheet!K54</f>
        <v>18568.312120138384</v>
      </c>
      <c r="L26" s="8">
        <f t="shared" si="0"/>
        <v>69.250601581298994</v>
      </c>
      <c r="M26" s="8">
        <f t="shared" si="1"/>
        <v>54.675118858953994</v>
      </c>
      <c r="N26" s="8">
        <f t="shared" si="2"/>
        <v>84.769364664925888</v>
      </c>
      <c r="O26" s="8">
        <f t="shared" si="3"/>
        <v>70.60629316960862</v>
      </c>
      <c r="P26" s="8">
        <f t="shared" si="4"/>
        <v>51.450189155107232</v>
      </c>
    </row>
    <row r="27" spans="1:16">
      <c r="A27" s="43" t="s">
        <v>29</v>
      </c>
      <c r="B27" s="17">
        <f>[1]Sheet!C55</f>
        <v>88229.986459658059</v>
      </c>
      <c r="C27" s="17">
        <f>[1]Sheet!D55</f>
        <v>12342.642510150763</v>
      </c>
      <c r="D27" s="17">
        <f>[1]Sheet!E55</f>
        <v>30753.087338195121</v>
      </c>
      <c r="E27" s="17">
        <f>[1]Sheet!F55</f>
        <v>20050.821832619145</v>
      </c>
      <c r="F27" s="17">
        <f>[1]Sheet!G55</f>
        <v>25083.434778693547</v>
      </c>
      <c r="G27" s="17">
        <f>+H27+I27+J27+K27</f>
        <v>54960.592648426275</v>
      </c>
      <c r="H27" s="17">
        <f>[1]Sheet!H55</f>
        <v>4698.1671490251274</v>
      </c>
      <c r="I27" s="17">
        <f>[1]Sheet!I55</f>
        <v>28571.226662207162</v>
      </c>
      <c r="J27" s="17">
        <f>[1]Sheet!J55</f>
        <v>13138.942026934688</v>
      </c>
      <c r="K27" s="17">
        <f>[1]Sheet!K55</f>
        <v>8552.2568102592995</v>
      </c>
      <c r="L27" s="8">
        <f t="shared" si="0"/>
        <v>62.292418772563508</v>
      </c>
      <c r="M27" s="8">
        <f t="shared" si="1"/>
        <v>38.064516129032242</v>
      </c>
      <c r="N27" s="8">
        <f t="shared" si="2"/>
        <v>92.905230450543726</v>
      </c>
      <c r="O27" s="8">
        <f t="shared" si="3"/>
        <v>65.52819698173144</v>
      </c>
      <c r="P27" s="8">
        <f t="shared" si="4"/>
        <v>34.095238095238003</v>
      </c>
    </row>
    <row r="28" spans="1:16">
      <c r="A28" s="43" t="s">
        <v>30</v>
      </c>
      <c r="B28" s="17">
        <f>[1]Sheet!C56</f>
        <v>345115.19296295126</v>
      </c>
      <c r="C28" s="17">
        <f>[1]Sheet!D56</f>
        <v>39521.368021855546</v>
      </c>
      <c r="D28" s="17">
        <f>[1]Sheet!E56</f>
        <v>140586.89493010167</v>
      </c>
      <c r="E28" s="17">
        <f>[1]Sheet!F56</f>
        <v>78720.62806810507</v>
      </c>
      <c r="F28" s="17">
        <f>[1]Sheet!G56</f>
        <v>86286.30194289473</v>
      </c>
      <c r="G28" s="17">
        <f>+H28+I28+J28+K28</f>
        <v>216890.8774727775</v>
      </c>
      <c r="H28" s="17">
        <f>[1]Sheet!H56</f>
        <v>19895.159238101063</v>
      </c>
      <c r="I28" s="17">
        <f>[1]Sheet!I56</f>
        <v>118590.77604065012</v>
      </c>
      <c r="J28" s="17">
        <f>[1]Sheet!J56</f>
        <v>44815.327602958983</v>
      </c>
      <c r="K28" s="17">
        <f>[1]Sheet!K56</f>
        <v>33589.614591067344</v>
      </c>
      <c r="L28" s="8">
        <f t="shared" si="0"/>
        <v>62.845937210321864</v>
      </c>
      <c r="M28" s="8">
        <f t="shared" si="1"/>
        <v>50.340259545415847</v>
      </c>
      <c r="N28" s="8">
        <f t="shared" si="2"/>
        <v>84.354075889941385</v>
      </c>
      <c r="O28" s="8">
        <f t="shared" si="3"/>
        <v>56.929585932910811</v>
      </c>
      <c r="P28" s="8">
        <f t="shared" si="4"/>
        <v>38.928096157484347</v>
      </c>
    </row>
    <row r="29" spans="1:16">
      <c r="A29" s="61" t="s">
        <v>31</v>
      </c>
      <c r="B29" s="18">
        <f>[1]Sheet!C57</f>
        <v>800906.34777493018</v>
      </c>
      <c r="C29" s="18">
        <f>[1]Sheet!D57</f>
        <v>109662.35606972921</v>
      </c>
      <c r="D29" s="18">
        <f>[1]Sheet!E57</f>
        <v>352377.43195816281</v>
      </c>
      <c r="E29" s="18">
        <f>[1]Sheet!F57</f>
        <v>184960.10238495324</v>
      </c>
      <c r="F29" s="18">
        <f>[1]Sheet!G57</f>
        <v>153906.45736204393</v>
      </c>
      <c r="G29" s="18">
        <f>+H29+I29+J29+K29</f>
        <v>448849.33175848855</v>
      </c>
      <c r="H29" s="18">
        <f>[1]Sheet!H57</f>
        <v>45605.869044825282</v>
      </c>
      <c r="I29" s="18">
        <f>[1]Sheet!I57</f>
        <v>318920.66737200151</v>
      </c>
      <c r="J29" s="18">
        <f>[1]Sheet!J57</f>
        <v>51693.771938396821</v>
      </c>
      <c r="K29" s="18">
        <f>[1]Sheet!K57</f>
        <v>32629.023403264906</v>
      </c>
      <c r="L29" s="13">
        <f t="shared" si="0"/>
        <v>56.042673778960193</v>
      </c>
      <c r="M29" s="13">
        <f t="shared" si="1"/>
        <v>41.58753347942536</v>
      </c>
      <c r="N29" s="13">
        <f t="shared" si="2"/>
        <v>90.505417898007281</v>
      </c>
      <c r="O29" s="13">
        <f t="shared" si="3"/>
        <v>27.948606900534557</v>
      </c>
      <c r="P29" s="13">
        <f t="shared" si="4"/>
        <v>21.200555170020959</v>
      </c>
    </row>
    <row r="31" spans="1:16">
      <c r="A31" s="1" t="str">
        <f>Cuadro01!A41</f>
        <v>Fuente: Instituto Nacional de Estadística (INE). XLI Encuesta Permanente de Hogares de Propósitos Múltiples, Mayo 2011.</v>
      </c>
    </row>
  </sheetData>
  <mergeCells count="5">
    <mergeCell ref="G3:K3"/>
    <mergeCell ref="B3:F3"/>
    <mergeCell ref="A3:A4"/>
    <mergeCell ref="M3:P3"/>
    <mergeCell ref="A1:P1"/>
  </mergeCells>
  <phoneticPr fontId="5" type="noConversion"/>
  <printOptions horizontalCentered="1" verticalCentered="1"/>
  <pageMargins left="0.54" right="0" top="0" bottom="0" header="0" footer="0"/>
  <pageSetup paperSize="9" scale="96" orientation="landscape" r:id="rId1"/>
  <headerFooter alignWithMargins="0">
    <oddFooter>&amp;L&amp;Z&amp;F+&amp;F+&amp;A&amp;R&amp;D+&amp;T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3"/>
  <dimension ref="A1:V33"/>
  <sheetViews>
    <sheetView topLeftCell="A22" workbookViewId="0">
      <selection activeCell="E12" sqref="E12"/>
    </sheetView>
  </sheetViews>
  <sheetFormatPr baseColWidth="10" defaultRowHeight="12.75"/>
  <cols>
    <col min="1" max="1" width="15" customWidth="1"/>
    <col min="2" max="2" width="7.85546875" bestFit="1" customWidth="1"/>
    <col min="3" max="3" width="8.42578125" bestFit="1" customWidth="1"/>
    <col min="4" max="4" width="5.85546875" customWidth="1"/>
    <col min="5" max="5" width="9.42578125" bestFit="1" customWidth="1"/>
    <col min="6" max="6" width="6.85546875" customWidth="1"/>
    <col min="7" max="7" width="6.5703125" bestFit="1" customWidth="1"/>
    <col min="8" max="8" width="7.7109375" bestFit="1" customWidth="1"/>
    <col min="9" max="9" width="6.85546875" customWidth="1"/>
    <col min="10" max="10" width="6.5703125" bestFit="1" customWidth="1"/>
    <col min="11" max="11" width="7.7109375" bestFit="1" customWidth="1"/>
    <col min="12" max="12" width="7" customWidth="1"/>
    <col min="13" max="13" width="6.5703125" bestFit="1" customWidth="1"/>
    <col min="14" max="14" width="7.7109375" bestFit="1" customWidth="1"/>
    <col min="15" max="15" width="7.5703125" bestFit="1" customWidth="1"/>
    <col min="16" max="16" width="5.5703125" bestFit="1" customWidth="1"/>
    <col min="17" max="17" width="7.7109375" bestFit="1" customWidth="1"/>
    <col min="18" max="18" width="6.42578125" customWidth="1"/>
    <col min="19" max="19" width="5.28515625" customWidth="1"/>
    <col min="20" max="20" width="7.7109375" bestFit="1" customWidth="1"/>
    <col min="21" max="21" width="6" customWidth="1"/>
    <col min="22" max="22" width="4.42578125" customWidth="1"/>
  </cols>
  <sheetData>
    <row r="1" spans="1:22">
      <c r="A1" s="74" t="s">
        <v>87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</row>
    <row r="2" spans="1:2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>
      <c r="A3" s="70" t="s">
        <v>8</v>
      </c>
      <c r="B3" s="70" t="s">
        <v>1</v>
      </c>
      <c r="C3" s="70"/>
      <c r="D3" s="70"/>
      <c r="E3" s="69" t="s">
        <v>16</v>
      </c>
      <c r="F3" s="69"/>
      <c r="G3" s="69"/>
      <c r="H3" s="69" t="s">
        <v>17</v>
      </c>
      <c r="I3" s="69"/>
      <c r="J3" s="69"/>
      <c r="K3" s="69" t="s">
        <v>18</v>
      </c>
      <c r="L3" s="69"/>
      <c r="M3" s="69"/>
      <c r="N3" s="69" t="s">
        <v>19</v>
      </c>
      <c r="O3" s="69"/>
      <c r="P3" s="69"/>
      <c r="Q3" s="69" t="s">
        <v>20</v>
      </c>
      <c r="R3" s="69"/>
      <c r="S3" s="69"/>
      <c r="T3" s="69" t="s">
        <v>21</v>
      </c>
      <c r="U3" s="69"/>
      <c r="V3" s="69"/>
    </row>
    <row r="4" spans="1:22">
      <c r="A4" s="70"/>
      <c r="B4" s="70"/>
      <c r="C4" s="70"/>
      <c r="D4" s="70"/>
      <c r="E4" s="69" t="s">
        <v>22</v>
      </c>
      <c r="F4" s="69"/>
      <c r="G4" s="69"/>
      <c r="H4" s="69" t="s">
        <v>23</v>
      </c>
      <c r="I4" s="69"/>
      <c r="J4" s="69"/>
      <c r="K4" s="69" t="s">
        <v>24</v>
      </c>
      <c r="L4" s="69"/>
      <c r="M4" s="69"/>
      <c r="N4" s="69" t="s">
        <v>25</v>
      </c>
      <c r="O4" s="69"/>
      <c r="P4" s="69"/>
      <c r="Q4" s="69" t="s">
        <v>26</v>
      </c>
      <c r="R4" s="69"/>
      <c r="S4" s="69"/>
      <c r="T4" s="69" t="s">
        <v>27</v>
      </c>
      <c r="U4" s="69"/>
      <c r="V4" s="69"/>
    </row>
    <row r="5" spans="1:22">
      <c r="A5" s="70"/>
      <c r="B5" s="5" t="s">
        <v>33</v>
      </c>
      <c r="C5" s="5" t="s">
        <v>34</v>
      </c>
      <c r="D5" s="5" t="s">
        <v>28</v>
      </c>
      <c r="E5" s="5" t="s">
        <v>33</v>
      </c>
      <c r="F5" s="5" t="s">
        <v>34</v>
      </c>
      <c r="G5" s="5" t="s">
        <v>28</v>
      </c>
      <c r="H5" s="5" t="s">
        <v>33</v>
      </c>
      <c r="I5" s="5" t="s">
        <v>34</v>
      </c>
      <c r="J5" s="5" t="s">
        <v>28</v>
      </c>
      <c r="K5" s="5" t="s">
        <v>33</v>
      </c>
      <c r="L5" s="5" t="s">
        <v>34</v>
      </c>
      <c r="M5" s="5" t="s">
        <v>28</v>
      </c>
      <c r="N5" s="5" t="s">
        <v>33</v>
      </c>
      <c r="O5" s="5" t="s">
        <v>34</v>
      </c>
      <c r="P5" s="5" t="s">
        <v>28</v>
      </c>
      <c r="Q5" s="5" t="s">
        <v>33</v>
      </c>
      <c r="R5" s="5" t="s">
        <v>34</v>
      </c>
      <c r="S5" s="5" t="s">
        <v>28</v>
      </c>
      <c r="T5" s="5" t="s">
        <v>33</v>
      </c>
      <c r="U5" s="5" t="s">
        <v>34</v>
      </c>
      <c r="V5" s="5" t="s">
        <v>28</v>
      </c>
    </row>
    <row r="6" spans="1:22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>
      <c r="A7" s="45" t="s">
        <v>64</v>
      </c>
      <c r="B7" s="3">
        <f>+E7+H7+K7+N7+Q7+T7</f>
        <v>1185149.6198683428</v>
      </c>
      <c r="C7" s="3">
        <f>+F7+I7+L7+O7+R7+U7</f>
        <v>113703.89211940336</v>
      </c>
      <c r="D7" s="19">
        <f>+C7/B7*100</f>
        <v>9.5940537982060548</v>
      </c>
      <c r="E7" s="3">
        <f>[1]Sheet!C65</f>
        <v>221033.58264983806</v>
      </c>
      <c r="F7" s="3">
        <f>[1]Sheet!D65</f>
        <v>38192.383538301641</v>
      </c>
      <c r="G7" s="19">
        <f>+F7/E7*100</f>
        <v>17.278995834224027</v>
      </c>
      <c r="H7" s="3">
        <f>[1]Sheet!F65</f>
        <v>182261.61280984295</v>
      </c>
      <c r="I7" s="3">
        <f>[1]Sheet!G65</f>
        <v>25981.383307222652</v>
      </c>
      <c r="J7" s="19">
        <f>+I7/H7*100</f>
        <v>14.254994733493076</v>
      </c>
      <c r="K7" s="3">
        <f>[1]Sheet!I65</f>
        <v>191044.84855179032</v>
      </c>
      <c r="L7" s="3">
        <f>[1]Sheet!J65</f>
        <v>21504.439313200171</v>
      </c>
      <c r="M7" s="19">
        <f>+L7/K7*100</f>
        <v>11.256225685337199</v>
      </c>
      <c r="N7" s="3">
        <f>[1]Sheet!L65</f>
        <v>188372.54992670374</v>
      </c>
      <c r="O7" s="3">
        <f>[1]Sheet!M65</f>
        <v>16420.769036752452</v>
      </c>
      <c r="P7" s="19">
        <f>+O7/N7*100</f>
        <v>8.7171772337008857</v>
      </c>
      <c r="Q7" s="3">
        <f>[1]Sheet!O65</f>
        <v>201691.10672320885</v>
      </c>
      <c r="R7" s="3">
        <f>[1]Sheet!P65</f>
        <v>9042.8775473191999</v>
      </c>
      <c r="S7" s="19">
        <f>+R7/Q7*100</f>
        <v>4.4835281506631866</v>
      </c>
      <c r="T7" s="3">
        <f>[1]Sheet!R65</f>
        <v>200745.91920695885</v>
      </c>
      <c r="U7" s="3">
        <f>[1]Sheet!S65</f>
        <v>2562.0393766072339</v>
      </c>
      <c r="V7" s="19">
        <f>+U7/T7*100</f>
        <v>1.2762597549820685</v>
      </c>
    </row>
    <row r="8" spans="1:22">
      <c r="A8" s="45"/>
      <c r="B8" s="9"/>
      <c r="C8" s="9"/>
      <c r="D8" s="20"/>
      <c r="E8" s="9"/>
      <c r="F8" s="9"/>
      <c r="G8" s="20"/>
      <c r="H8" s="9"/>
      <c r="I8" s="9"/>
      <c r="J8" s="20"/>
      <c r="K8" s="9"/>
      <c r="L8" s="9"/>
      <c r="M8" s="20"/>
      <c r="N8" s="9"/>
      <c r="O8" s="9"/>
      <c r="P8" s="20"/>
      <c r="Q8" s="9"/>
      <c r="R8" s="9"/>
      <c r="S8" s="20"/>
      <c r="T8" s="9"/>
      <c r="U8" s="9"/>
      <c r="V8" s="20"/>
    </row>
    <row r="9" spans="1:22">
      <c r="A9" s="45" t="s">
        <v>32</v>
      </c>
      <c r="B9" s="9"/>
      <c r="C9" s="9"/>
      <c r="D9" s="20"/>
      <c r="E9" s="9"/>
      <c r="F9" s="9"/>
      <c r="G9" s="20"/>
      <c r="H9" s="9"/>
      <c r="I9" s="9"/>
      <c r="J9" s="20"/>
      <c r="K9" s="9"/>
      <c r="L9" s="9"/>
      <c r="M9" s="20"/>
      <c r="N9" s="9"/>
      <c r="O9" s="9"/>
      <c r="P9" s="20"/>
      <c r="Q9" s="9"/>
      <c r="R9" s="9"/>
      <c r="S9" s="20"/>
      <c r="T9" s="9"/>
      <c r="U9" s="9"/>
      <c r="V9" s="20"/>
    </row>
    <row r="10" spans="1:22">
      <c r="A10" s="46" t="s">
        <v>44</v>
      </c>
      <c r="B10" s="17">
        <f t="shared" ref="B10:B30" si="0">+E10+H10+K10+N10+Q10+T10</f>
        <v>436017.14801729668</v>
      </c>
      <c r="C10" s="17">
        <f t="shared" ref="C10:C30" si="1">+F10+I10+L10+O10+R10+U10</f>
        <v>37578.40462127878</v>
      </c>
      <c r="D10" s="20">
        <f t="shared" ref="D10:D30" si="2">+C10/B10*100</f>
        <v>8.6185611717702582</v>
      </c>
      <c r="E10" s="23">
        <f>[1]Sheet!C66</f>
        <v>77513.942066741569</v>
      </c>
      <c r="F10" s="17">
        <f>[1]Sheet!D66</f>
        <v>13653.862664651479</v>
      </c>
      <c r="G10" s="20">
        <f t="shared" ref="G10:G30" si="3">+F10/E10*100</f>
        <v>17.614718463028417</v>
      </c>
      <c r="H10" s="23">
        <f>[1]Sheet!F66</f>
        <v>66805.068459831091</v>
      </c>
      <c r="I10" s="17">
        <f>[1]Sheet!G66</f>
        <v>7130.2453999354038</v>
      </c>
      <c r="J10" s="20">
        <f t="shared" ref="J10:J30" si="4">+I10/H10*100</f>
        <v>10.673210228386662</v>
      </c>
      <c r="K10" s="23">
        <f>[1]Sheet!I66</f>
        <v>69099.881380998355</v>
      </c>
      <c r="L10" s="17">
        <f>[1]Sheet!J66</f>
        <v>7352.7352184944566</v>
      </c>
      <c r="M10" s="20">
        <f t="shared" ref="M10:M30" si="5">+L10/K10*100</f>
        <v>10.64073493549639</v>
      </c>
      <c r="N10" s="23">
        <f>[1]Sheet!L66</f>
        <v>65786.75087237815</v>
      </c>
      <c r="O10" s="17">
        <f>[1]Sheet!M66</f>
        <v>4405.1712204929008</v>
      </c>
      <c r="P10" s="20">
        <f t="shared" ref="P10:P30" si="6">+O10/N10*100</f>
        <v>6.696137386445236</v>
      </c>
      <c r="Q10" s="23">
        <f>[1]Sheet!O66</f>
        <v>80039.854165703946</v>
      </c>
      <c r="R10" s="17">
        <f>[1]Sheet!P66</f>
        <v>3382.1959094369163</v>
      </c>
      <c r="S10" s="20">
        <f t="shared" ref="S10:S30" si="7">+R10/Q10*100</f>
        <v>4.2256397699511856</v>
      </c>
      <c r="T10" s="23">
        <f>[1]Sheet!R66</f>
        <v>76771.651071643646</v>
      </c>
      <c r="U10" s="17">
        <f>[1]Sheet!S66</f>
        <v>1654.194208267623</v>
      </c>
      <c r="V10" s="20">
        <f t="shared" ref="V10:V30" si="8">+U10/T10*100</f>
        <v>2.1546940637292296</v>
      </c>
    </row>
    <row r="11" spans="1:22">
      <c r="A11" s="47" t="s">
        <v>35</v>
      </c>
      <c r="B11" s="17">
        <f t="shared" si="0"/>
        <v>103013.17275473831</v>
      </c>
      <c r="C11" s="17">
        <f t="shared" si="1"/>
        <v>7600.2650099586026</v>
      </c>
      <c r="D11" s="20">
        <f t="shared" si="2"/>
        <v>7.3779544952507177</v>
      </c>
      <c r="E11" s="17">
        <f>[1]Sheet!C67</f>
        <v>17430.547897090692</v>
      </c>
      <c r="F11" s="23">
        <f>[1]Sheet!D67</f>
        <v>2821.6552731582838</v>
      </c>
      <c r="G11" s="20">
        <f t="shared" si="3"/>
        <v>16.187989556135769</v>
      </c>
      <c r="H11" s="17">
        <f>[1]Sheet!F67</f>
        <v>12697.448729212279</v>
      </c>
      <c r="I11" s="23">
        <f>[1]Sheet!G67</f>
        <v>1183.2747919696028</v>
      </c>
      <c r="J11" s="20">
        <f t="shared" si="4"/>
        <v>9.3189964157706076</v>
      </c>
      <c r="K11" s="17">
        <f>[1]Sheet!I67</f>
        <v>18886.886102591732</v>
      </c>
      <c r="L11" s="23">
        <f>[1]Sheet!J67</f>
        <v>1456.3382055010497</v>
      </c>
      <c r="M11" s="20">
        <f t="shared" si="5"/>
        <v>7.7108433734939776</v>
      </c>
      <c r="N11" s="17">
        <f>[1]Sheet!L67</f>
        <v>13698.681245494254</v>
      </c>
      <c r="O11" s="23">
        <f>[1]Sheet!M67</f>
        <v>910.21137843815598</v>
      </c>
      <c r="P11" s="20">
        <f t="shared" si="6"/>
        <v>6.6445182724252456</v>
      </c>
      <c r="Q11" s="17">
        <f>[1]Sheet!O67</f>
        <v>17931.164155231676</v>
      </c>
      <c r="R11" s="23">
        <f>[1]Sheet!P67</f>
        <v>955.72194736006372</v>
      </c>
      <c r="S11" s="20">
        <f t="shared" si="7"/>
        <v>5.3299492385786786</v>
      </c>
      <c r="T11" s="17">
        <f>[1]Sheet!R67</f>
        <v>22368.444625117667</v>
      </c>
      <c r="U11" s="23">
        <f>[1]Sheet!S67</f>
        <v>273.06341353144677</v>
      </c>
      <c r="V11" s="20">
        <f t="shared" si="8"/>
        <v>1.2207527975584953</v>
      </c>
    </row>
    <row r="12" spans="1:22">
      <c r="A12" s="47" t="s">
        <v>29</v>
      </c>
      <c r="B12" s="17">
        <f t="shared" si="0"/>
        <v>69214.353998858351</v>
      </c>
      <c r="C12" s="17">
        <f t="shared" si="1"/>
        <v>4937.0570040603043</v>
      </c>
      <c r="D12" s="20">
        <f t="shared" si="2"/>
        <v>7.1329958582604673</v>
      </c>
      <c r="E12" s="17">
        <f>[1]Sheet!C68</f>
        <v>12294.864539143729</v>
      </c>
      <c r="F12" s="17">
        <f>[1]Sheet!D68</f>
        <v>1895.1928499457297</v>
      </c>
      <c r="G12" s="20">
        <f t="shared" si="3"/>
        <v>15.41450777202072</v>
      </c>
      <c r="H12" s="17">
        <f>[1]Sheet!F68</f>
        <v>11817.084829073376</v>
      </c>
      <c r="I12" s="17">
        <f>[1]Sheet!G68</f>
        <v>1305.9312075256289</v>
      </c>
      <c r="J12" s="20">
        <f t="shared" si="4"/>
        <v>11.051212938005389</v>
      </c>
      <c r="K12" s="17">
        <f>[1]Sheet!I68</f>
        <v>10017.447921141713</v>
      </c>
      <c r="L12" s="17">
        <f>[1]Sheet!J68</f>
        <v>1019.2633814834176</v>
      </c>
      <c r="M12" s="20">
        <f t="shared" si="5"/>
        <v>10.174880763116057</v>
      </c>
      <c r="N12" s="17">
        <f>[1]Sheet!L68</f>
        <v>10670.413524904528</v>
      </c>
      <c r="O12" s="17">
        <f>[1]Sheet!M68</f>
        <v>318.51980671356802</v>
      </c>
      <c r="P12" s="20">
        <f t="shared" si="6"/>
        <v>2.9850746268656714</v>
      </c>
      <c r="Q12" s="17">
        <f>[1]Sheet!O68</f>
        <v>12294.864539143729</v>
      </c>
      <c r="R12" s="17">
        <f>[1]Sheet!P68</f>
        <v>238.88985503517603</v>
      </c>
      <c r="S12" s="20">
        <f t="shared" si="7"/>
        <v>1.9430051813471498</v>
      </c>
      <c r="T12" s="17">
        <f>[1]Sheet!R68</f>
        <v>12119.678645451268</v>
      </c>
      <c r="U12" s="17">
        <f>[1]Sheet!S68</f>
        <v>159.25990335678401</v>
      </c>
      <c r="V12" s="20">
        <f t="shared" si="8"/>
        <v>1.3140604467805512</v>
      </c>
    </row>
    <row r="13" spans="1:22">
      <c r="A13" s="47" t="s">
        <v>30</v>
      </c>
      <c r="B13" s="17">
        <f t="shared" si="0"/>
        <v>263789.62126370007</v>
      </c>
      <c r="C13" s="17">
        <f t="shared" si="1"/>
        <v>25041.082607259879</v>
      </c>
      <c r="D13" s="20">
        <f t="shared" si="2"/>
        <v>9.4928232912648589</v>
      </c>
      <c r="E13" s="17">
        <f>[1]Sheet!C69</f>
        <v>47788.529630507343</v>
      </c>
      <c r="F13" s="17">
        <f>[1]Sheet!D69</f>
        <v>8937.0145415474708</v>
      </c>
      <c r="G13" s="20">
        <f t="shared" si="3"/>
        <v>18.701170784384715</v>
      </c>
      <c r="H13" s="17">
        <f>[1]Sheet!F69</f>
        <v>42290.534901545223</v>
      </c>
      <c r="I13" s="17">
        <f>[1]Sheet!G69</f>
        <v>4641.0394004401733</v>
      </c>
      <c r="J13" s="20">
        <f t="shared" si="4"/>
        <v>10.974179946517058</v>
      </c>
      <c r="K13" s="17">
        <f>[1]Sheet!I69</f>
        <v>40195.547357264681</v>
      </c>
      <c r="L13" s="17">
        <f>[1]Sheet!J69</f>
        <v>4877.1336315099907</v>
      </c>
      <c r="M13" s="20">
        <f t="shared" si="5"/>
        <v>12.133517148457313</v>
      </c>
      <c r="N13" s="17">
        <f>[1]Sheet!L69</f>
        <v>41417.656101979061</v>
      </c>
      <c r="O13" s="17">
        <f>[1]Sheet!M69</f>
        <v>3176.440035341177</v>
      </c>
      <c r="P13" s="20">
        <f t="shared" si="6"/>
        <v>7.6692897046614794</v>
      </c>
      <c r="Q13" s="17">
        <f>[1]Sheet!O69</f>
        <v>49813.825471328877</v>
      </c>
      <c r="R13" s="17">
        <f>[1]Sheet!P69</f>
        <v>2187.5841070416768</v>
      </c>
      <c r="S13" s="20">
        <f t="shared" si="7"/>
        <v>4.3915199973966565</v>
      </c>
      <c r="T13" s="17">
        <f>[1]Sheet!R69</f>
        <v>42283.527801074888</v>
      </c>
      <c r="U13" s="17">
        <f>[1]Sheet!S69</f>
        <v>1221.8708913793921</v>
      </c>
      <c r="V13" s="20">
        <f t="shared" si="8"/>
        <v>2.8897089597815699</v>
      </c>
    </row>
    <row r="14" spans="1:22">
      <c r="A14" s="46" t="s">
        <v>31</v>
      </c>
      <c r="B14" s="17">
        <f t="shared" si="0"/>
        <v>749132.47185106413</v>
      </c>
      <c r="C14" s="17">
        <f t="shared" si="1"/>
        <v>76125.487498124465</v>
      </c>
      <c r="D14" s="20">
        <f t="shared" si="2"/>
        <v>10.161819218705428</v>
      </c>
      <c r="E14" s="17">
        <f>[1]Sheet!C70</f>
        <v>143519.64058310006</v>
      </c>
      <c r="F14" s="17">
        <f>[1]Sheet!D70</f>
        <v>24538.520873650101</v>
      </c>
      <c r="G14" s="20">
        <f t="shared" si="3"/>
        <v>17.097674418604694</v>
      </c>
      <c r="H14" s="17">
        <f>[1]Sheet!F70</f>
        <v>115456.54435001443</v>
      </c>
      <c r="I14" s="17">
        <f>[1]Sheet!G70</f>
        <v>18851.137907287215</v>
      </c>
      <c r="J14" s="20">
        <f t="shared" si="4"/>
        <v>16.327474560591991</v>
      </c>
      <c r="K14" s="17">
        <f>[1]Sheet!I70</f>
        <v>121944.96717079451</v>
      </c>
      <c r="L14" s="17">
        <f>[1]Sheet!J70</f>
        <v>14151.704094705696</v>
      </c>
      <c r="M14" s="20">
        <f t="shared" si="5"/>
        <v>11.604992336325784</v>
      </c>
      <c r="N14" s="17">
        <f>[1]Sheet!L70</f>
        <v>122585.79905432847</v>
      </c>
      <c r="O14" s="17">
        <f>[1]Sheet!M70</f>
        <v>12015.597816259553</v>
      </c>
      <c r="P14" s="20">
        <f t="shared" si="6"/>
        <v>9.8017861032454441</v>
      </c>
      <c r="Q14" s="17">
        <f>[1]Sheet!O70</f>
        <v>121651.25255750824</v>
      </c>
      <c r="R14" s="17">
        <f>[1]Sheet!P70</f>
        <v>5660.6816378822814</v>
      </c>
      <c r="S14" s="20">
        <f t="shared" si="7"/>
        <v>4.6532045654082399</v>
      </c>
      <c r="T14" s="17">
        <f>[1]Sheet!R70</f>
        <v>123974.26813531837</v>
      </c>
      <c r="U14" s="17">
        <f>[1]Sheet!S70</f>
        <v>907.84516833961106</v>
      </c>
      <c r="V14" s="20">
        <f t="shared" si="8"/>
        <v>0.73228516045659953</v>
      </c>
    </row>
    <row r="15" spans="1:22">
      <c r="A15" s="46"/>
      <c r="B15" s="17"/>
      <c r="C15" s="17"/>
      <c r="D15" s="20"/>
      <c r="E15" s="17"/>
      <c r="F15" s="17"/>
      <c r="G15" s="20"/>
      <c r="H15" s="17"/>
      <c r="I15" s="17"/>
      <c r="J15" s="20"/>
      <c r="K15" s="17"/>
      <c r="L15" s="17"/>
      <c r="M15" s="20"/>
      <c r="N15" s="17"/>
      <c r="O15" s="17"/>
      <c r="P15" s="20"/>
      <c r="Q15" s="17"/>
      <c r="R15" s="17"/>
      <c r="S15" s="20"/>
      <c r="T15" s="17"/>
      <c r="U15" s="17"/>
      <c r="V15" s="20"/>
    </row>
    <row r="16" spans="1:22">
      <c r="A16" s="45" t="s">
        <v>2</v>
      </c>
      <c r="B16" s="16">
        <f t="shared" si="0"/>
        <v>605281.72708543739</v>
      </c>
      <c r="C16" s="16">
        <f t="shared" si="1"/>
        <v>65430.326928825387</v>
      </c>
      <c r="D16" s="19">
        <f t="shared" si="2"/>
        <v>10.809896284807174</v>
      </c>
      <c r="E16" s="24">
        <f>[1]Sheet!C71</f>
        <v>113153.90105238209</v>
      </c>
      <c r="F16" s="24">
        <f>[1]Sheet!D71</f>
        <v>22385.459766232681</v>
      </c>
      <c r="G16" s="19">
        <f t="shared" si="3"/>
        <v>19.783197537193018</v>
      </c>
      <c r="H16" s="24">
        <f>[1]Sheet!F71</f>
        <v>98810.608617628546</v>
      </c>
      <c r="I16" s="24">
        <f>[1]Sheet!G71</f>
        <v>15833.610494006312</v>
      </c>
      <c r="J16" s="19">
        <f t="shared" si="4"/>
        <v>16.024200959310232</v>
      </c>
      <c r="K16" s="24">
        <f>[1]Sheet!I71</f>
        <v>98694.179711022109</v>
      </c>
      <c r="L16" s="24">
        <f>[1]Sheet!J71</f>
        <v>11189.18493241224</v>
      </c>
      <c r="M16" s="19">
        <f t="shared" si="5"/>
        <v>11.337228765844474</v>
      </c>
      <c r="N16" s="24">
        <f>[1]Sheet!L71</f>
        <v>94449.389132076569</v>
      </c>
      <c r="O16" s="24">
        <f>[1]Sheet!M71</f>
        <v>9663.4668978960326</v>
      </c>
      <c r="P16" s="19">
        <f t="shared" si="6"/>
        <v>10.231370458503219</v>
      </c>
      <c r="Q16" s="24">
        <f>[1]Sheet!O71</f>
        <v>98000.957124199238</v>
      </c>
      <c r="R16" s="24">
        <f>[1]Sheet!P71</f>
        <v>5006.1089003800034</v>
      </c>
      <c r="S16" s="19">
        <f t="shared" si="7"/>
        <v>5.1082244982930396</v>
      </c>
      <c r="T16" s="24">
        <f>[1]Sheet!R71</f>
        <v>102172.69144812883</v>
      </c>
      <c r="U16" s="24">
        <f>[1]Sheet!S71</f>
        <v>1352.4959378981202</v>
      </c>
      <c r="V16" s="19">
        <f t="shared" si="8"/>
        <v>1.3237352552122572</v>
      </c>
    </row>
    <row r="17" spans="1:22">
      <c r="A17" s="45" t="s">
        <v>32</v>
      </c>
      <c r="B17" s="17"/>
      <c r="C17" s="17"/>
      <c r="D17" s="20"/>
      <c r="E17" s="23"/>
      <c r="F17" s="23"/>
      <c r="G17" s="20"/>
      <c r="H17" s="23"/>
      <c r="I17" s="23"/>
      <c r="J17" s="20"/>
      <c r="K17" s="23"/>
      <c r="L17" s="23"/>
      <c r="M17" s="20"/>
      <c r="N17" s="23"/>
      <c r="O17" s="23"/>
      <c r="P17" s="20"/>
      <c r="Q17" s="23"/>
      <c r="R17" s="23"/>
      <c r="S17" s="20"/>
      <c r="T17" s="23"/>
      <c r="U17" s="23"/>
      <c r="V17" s="20"/>
    </row>
    <row r="18" spans="1:22">
      <c r="A18" s="46" t="s">
        <v>44</v>
      </c>
      <c r="B18" s="17">
        <f t="shared" si="0"/>
        <v>226149.56398972613</v>
      </c>
      <c r="C18" s="17">
        <f t="shared" si="1"/>
        <v>22067.369476368673</v>
      </c>
      <c r="D18" s="20">
        <f t="shared" si="2"/>
        <v>9.7578651433399113</v>
      </c>
      <c r="E18" s="23">
        <f>[1]Sheet!C72</f>
        <v>41060.314154824504</v>
      </c>
      <c r="F18" s="23">
        <f>[1]Sheet!D72</f>
        <v>7753.1317588765842</v>
      </c>
      <c r="G18" s="20">
        <f t="shared" si="3"/>
        <v>18.882300144227237</v>
      </c>
      <c r="H18" s="23">
        <f>[1]Sheet!F72</f>
        <v>35288.148162336089</v>
      </c>
      <c r="I18" s="23">
        <f>[1]Sheet!G72</f>
        <v>5259.884415697913</v>
      </c>
      <c r="J18" s="20">
        <f t="shared" si="4"/>
        <v>14.905526896738428</v>
      </c>
      <c r="K18" s="23">
        <f>[1]Sheet!I72</f>
        <v>35625.641839899523</v>
      </c>
      <c r="L18" s="23">
        <f>[1]Sheet!J72</f>
        <v>3606.007643928433</v>
      </c>
      <c r="M18" s="20">
        <f t="shared" si="5"/>
        <v>10.121944357195623</v>
      </c>
      <c r="N18" s="23">
        <f>[1]Sheet!L72</f>
        <v>34504.906693181423</v>
      </c>
      <c r="O18" s="23">
        <f>[1]Sheet!M72</f>
        <v>2293.9002372568366</v>
      </c>
      <c r="P18" s="20">
        <f t="shared" si="6"/>
        <v>6.6480406907175853</v>
      </c>
      <c r="Q18" s="23">
        <f>[1]Sheet!O72</f>
        <v>38697.30656883795</v>
      </c>
      <c r="R18" s="23">
        <f>[1]Sheet!P72</f>
        <v>2068.9627675165557</v>
      </c>
      <c r="S18" s="20">
        <f t="shared" si="7"/>
        <v>5.3465291281606762</v>
      </c>
      <c r="T18" s="23">
        <f>[1]Sheet!R72</f>
        <v>40973.246570646617</v>
      </c>
      <c r="U18" s="23">
        <f>[1]Sheet!S72</f>
        <v>1085.4826530923522</v>
      </c>
      <c r="V18" s="20">
        <f t="shared" si="8"/>
        <v>2.649247360032231</v>
      </c>
    </row>
    <row r="19" spans="1:22">
      <c r="A19" s="47" t="s">
        <v>35</v>
      </c>
      <c r="B19" s="17">
        <f t="shared" si="0"/>
        <v>54635.437990750303</v>
      </c>
      <c r="C19" s="17">
        <f t="shared" si="1"/>
        <v>3413.2926691430848</v>
      </c>
      <c r="D19" s="20">
        <f t="shared" si="2"/>
        <v>6.2473969179508551</v>
      </c>
      <c r="E19" s="17">
        <f>[1]Sheet!C73</f>
        <v>8988.337362076787</v>
      </c>
      <c r="F19" s="17">
        <f>[1]Sheet!D73</f>
        <v>1456.3382055010495</v>
      </c>
      <c r="G19" s="20">
        <f t="shared" si="3"/>
        <v>16.202531645569625</v>
      </c>
      <c r="H19" s="17">
        <f>[1]Sheet!F73</f>
        <v>6098.416235535643</v>
      </c>
      <c r="I19" s="17">
        <f>[1]Sheet!G73</f>
        <v>955.72194736006372</v>
      </c>
      <c r="J19" s="20">
        <f t="shared" si="4"/>
        <v>15.671641791044779</v>
      </c>
      <c r="K19" s="17">
        <f>[1]Sheet!I73</f>
        <v>10581.207274343564</v>
      </c>
      <c r="L19" s="17">
        <f>[1]Sheet!J73</f>
        <v>500.61625814098579</v>
      </c>
      <c r="M19" s="20">
        <f t="shared" si="5"/>
        <v>4.731182795698925</v>
      </c>
      <c r="N19" s="17">
        <f>[1]Sheet!L73</f>
        <v>6963.1170450518903</v>
      </c>
      <c r="O19" s="17">
        <f>[1]Sheet!M73</f>
        <v>227.55284460953899</v>
      </c>
      <c r="P19" s="20">
        <f t="shared" si="6"/>
        <v>3.267973856209152</v>
      </c>
      <c r="Q19" s="17">
        <f>[1]Sheet!O73</f>
        <v>10012.325162819716</v>
      </c>
      <c r="R19" s="17">
        <f>[1]Sheet!P73</f>
        <v>273.06341353144677</v>
      </c>
      <c r="S19" s="20">
        <f t="shared" si="7"/>
        <v>2.7272727272727271</v>
      </c>
      <c r="T19" s="17">
        <f>[1]Sheet!R73</f>
        <v>11992.034910922706</v>
      </c>
      <c r="U19" s="17">
        <f>[1]Sheet!S73</f>
        <v>0</v>
      </c>
      <c r="V19" s="20">
        <f t="shared" si="8"/>
        <v>0</v>
      </c>
    </row>
    <row r="20" spans="1:22">
      <c r="A20" s="47" t="s">
        <v>29</v>
      </c>
      <c r="B20" s="17">
        <f t="shared" si="0"/>
        <v>37792.375066564833</v>
      </c>
      <c r="C20" s="17">
        <f t="shared" si="1"/>
        <v>2500.3804827015088</v>
      </c>
      <c r="D20" s="20">
        <f t="shared" si="2"/>
        <v>6.6160977665402463</v>
      </c>
      <c r="E20" s="17">
        <f>[1]Sheet!C74</f>
        <v>5223.7248301025147</v>
      </c>
      <c r="F20" s="17">
        <f>[1]Sheet!D74</f>
        <v>828.15149745527674</v>
      </c>
      <c r="G20" s="20">
        <f t="shared" si="3"/>
        <v>15.853658536585366</v>
      </c>
      <c r="H20" s="17">
        <f>[1]Sheet!F74</f>
        <v>7214.4736220623136</v>
      </c>
      <c r="I20" s="17">
        <f>[1]Sheet!G74</f>
        <v>796.29951678392001</v>
      </c>
      <c r="J20" s="20">
        <f t="shared" si="4"/>
        <v>11.037527593818988</v>
      </c>
      <c r="K20" s="17">
        <f>[1]Sheet!I74</f>
        <v>4650.389178018092</v>
      </c>
      <c r="L20" s="17">
        <f>[1]Sheet!J74</f>
        <v>159.25990335678401</v>
      </c>
      <c r="M20" s="20">
        <f t="shared" si="5"/>
        <v>3.4246575342465757</v>
      </c>
      <c r="N20" s="17">
        <f>[1]Sheet!L74</f>
        <v>6800.3978733346758</v>
      </c>
      <c r="O20" s="17">
        <f>[1]Sheet!M74</f>
        <v>318.51980671356802</v>
      </c>
      <c r="P20" s="20">
        <f t="shared" si="6"/>
        <v>4.6838407494145207</v>
      </c>
      <c r="Q20" s="17">
        <f>[1]Sheet!O74</f>
        <v>6513.7300472924644</v>
      </c>
      <c r="R20" s="17">
        <f>[1]Sheet!P74</f>
        <v>238.88985503517603</v>
      </c>
      <c r="S20" s="20">
        <f t="shared" si="7"/>
        <v>3.6674816625916882</v>
      </c>
      <c r="T20" s="17">
        <f>[1]Sheet!R74</f>
        <v>7389.6595157547763</v>
      </c>
      <c r="U20" s="17">
        <f>[1]Sheet!S74</f>
        <v>159.25990335678401</v>
      </c>
      <c r="V20" s="20">
        <f t="shared" si="8"/>
        <v>2.1551724137931041</v>
      </c>
    </row>
    <row r="21" spans="1:22">
      <c r="A21" s="47" t="s">
        <v>30</v>
      </c>
      <c r="B21" s="17">
        <f t="shared" si="0"/>
        <v>133721.7509324101</v>
      </c>
      <c r="C21" s="17">
        <f t="shared" si="1"/>
        <v>16153.696324524084</v>
      </c>
      <c r="D21" s="20">
        <f t="shared" si="2"/>
        <v>12.08008137186971</v>
      </c>
      <c r="E21" s="17">
        <f>[1]Sheet!C75</f>
        <v>26848.251962644983</v>
      </c>
      <c r="F21" s="17">
        <f>[1]Sheet!D75</f>
        <v>5468.6420559202597</v>
      </c>
      <c r="G21" s="20">
        <f t="shared" si="3"/>
        <v>20.368708039275681</v>
      </c>
      <c r="H21" s="17">
        <f>[1]Sheet!F75</f>
        <v>21975.258304738025</v>
      </c>
      <c r="I21" s="17">
        <f>[1]Sheet!G75</f>
        <v>3507.8629515539287</v>
      </c>
      <c r="J21" s="20">
        <f t="shared" si="4"/>
        <v>15.962783703878502</v>
      </c>
      <c r="K21" s="17">
        <f>[1]Sheet!I75</f>
        <v>20394.045387537772</v>
      </c>
      <c r="L21" s="17">
        <f>[1]Sheet!J75</f>
        <v>2946.1314824306637</v>
      </c>
      <c r="M21" s="20">
        <f t="shared" si="5"/>
        <v>14.44603768623052</v>
      </c>
      <c r="N21" s="17">
        <f>[1]Sheet!L75</f>
        <v>20741.391774794778</v>
      </c>
      <c r="O21" s="17">
        <f>[1]Sheet!M75</f>
        <v>1747.8275859337298</v>
      </c>
      <c r="P21" s="20">
        <f t="shared" si="6"/>
        <v>8.4267613519441529</v>
      </c>
      <c r="Q21" s="17">
        <f>[1]Sheet!O75</f>
        <v>22171.251358725611</v>
      </c>
      <c r="R21" s="17">
        <f>[1]Sheet!P75</f>
        <v>1557.0094989499328</v>
      </c>
      <c r="S21" s="20">
        <f t="shared" si="7"/>
        <v>7.0226505205226664</v>
      </c>
      <c r="T21" s="17">
        <f>[1]Sheet!R75</f>
        <v>21591.552143968911</v>
      </c>
      <c r="U21" s="17">
        <f>[1]Sheet!S75</f>
        <v>926.22274973556819</v>
      </c>
      <c r="V21" s="20">
        <f t="shared" si="8"/>
        <v>4.2897460245547308</v>
      </c>
    </row>
    <row r="22" spans="1:22">
      <c r="A22" s="46" t="s">
        <v>31</v>
      </c>
      <c r="B22" s="17">
        <f t="shared" si="0"/>
        <v>379132.16309571109</v>
      </c>
      <c r="C22" s="17">
        <f t="shared" si="1"/>
        <v>43362.957452456714</v>
      </c>
      <c r="D22" s="20">
        <f t="shared" si="2"/>
        <v>11.437425170786639</v>
      </c>
      <c r="E22" s="17">
        <f>[1]Sheet!C76</f>
        <v>72093.586897557572</v>
      </c>
      <c r="F22" s="17">
        <f>[1]Sheet!D76</f>
        <v>14632.328007356075</v>
      </c>
      <c r="G22" s="20">
        <f t="shared" si="3"/>
        <v>20.296296296296219</v>
      </c>
      <c r="H22" s="17">
        <f>[1]Sheet!F76</f>
        <v>63522.460455292385</v>
      </c>
      <c r="I22" s="17">
        <f>[1]Sheet!G76</f>
        <v>10573.726078308411</v>
      </c>
      <c r="J22" s="20">
        <f t="shared" si="4"/>
        <v>16.645649432534629</v>
      </c>
      <c r="K22" s="17">
        <f>[1]Sheet!I76</f>
        <v>63068.537871122586</v>
      </c>
      <c r="L22" s="17">
        <f>[1]Sheet!J76</f>
        <v>7583.1772884838147</v>
      </c>
      <c r="M22" s="20">
        <f t="shared" si="5"/>
        <v>12.023708721422494</v>
      </c>
      <c r="N22" s="17">
        <f>[1]Sheet!L76</f>
        <v>59944.482438895087</v>
      </c>
      <c r="O22" s="17">
        <f>[1]Sheet!M76</f>
        <v>7369.5666606391987</v>
      </c>
      <c r="P22" s="20">
        <f t="shared" si="6"/>
        <v>12.293986636971015</v>
      </c>
      <c r="Q22" s="17">
        <f>[1]Sheet!O76</f>
        <v>59303.650555361237</v>
      </c>
      <c r="R22" s="17">
        <f>[1]Sheet!P76</f>
        <v>2937.1461328634468</v>
      </c>
      <c r="S22" s="20">
        <f t="shared" si="7"/>
        <v>4.9527239981989934</v>
      </c>
      <c r="T22" s="17">
        <f>[1]Sheet!R76</f>
        <v>61199.444877482201</v>
      </c>
      <c r="U22" s="17">
        <f>[1]Sheet!S76</f>
        <v>267.01328480576797</v>
      </c>
      <c r="V22" s="20">
        <f t="shared" si="8"/>
        <v>0.43630017452006853</v>
      </c>
    </row>
    <row r="23" spans="1:22">
      <c r="A23" s="48"/>
      <c r="B23" s="17"/>
      <c r="C23" s="17"/>
      <c r="D23" s="20"/>
      <c r="E23" s="23"/>
      <c r="F23" s="23"/>
      <c r="G23" s="20"/>
      <c r="H23" s="23"/>
      <c r="I23" s="23"/>
      <c r="J23" s="20"/>
      <c r="K23" s="23"/>
      <c r="L23" s="23"/>
      <c r="M23" s="20"/>
      <c r="N23" s="23"/>
      <c r="O23" s="23"/>
      <c r="P23" s="20"/>
      <c r="Q23" s="23"/>
      <c r="R23" s="23"/>
      <c r="S23" s="20"/>
      <c r="T23" s="23"/>
      <c r="U23" s="23"/>
      <c r="V23" s="20"/>
    </row>
    <row r="24" spans="1:22">
      <c r="A24" s="45" t="s">
        <v>3</v>
      </c>
      <c r="B24" s="16">
        <f t="shared" si="0"/>
        <v>579867.89278292446</v>
      </c>
      <c r="C24" s="16">
        <f t="shared" si="1"/>
        <v>48273.565190577836</v>
      </c>
      <c r="D24" s="19">
        <f t="shared" si="2"/>
        <v>8.3249246580805618</v>
      </c>
      <c r="E24" s="24">
        <f>[1]Sheet!C77</f>
        <v>107879.68159746043</v>
      </c>
      <c r="F24" s="24">
        <f>[1]Sheet!D77</f>
        <v>15806.923772068878</v>
      </c>
      <c r="G24" s="19">
        <f t="shared" si="3"/>
        <v>14.652364131969209</v>
      </c>
      <c r="H24" s="24">
        <f>[1]Sheet!F77</f>
        <v>83451.004192216773</v>
      </c>
      <c r="I24" s="24">
        <f>[1]Sheet!G77</f>
        <v>10147.772813216299</v>
      </c>
      <c r="J24" s="19">
        <f t="shared" si="4"/>
        <v>12.160156622971773</v>
      </c>
      <c r="K24" s="24">
        <f>[1]Sheet!I77</f>
        <v>92350.668840770595</v>
      </c>
      <c r="L24" s="24">
        <f>[1]Sheet!J77</f>
        <v>10315.254380787916</v>
      </c>
      <c r="M24" s="19">
        <f t="shared" si="5"/>
        <v>11.169658552850652</v>
      </c>
      <c r="N24" s="24">
        <f>[1]Sheet!L77</f>
        <v>93923.160794629715</v>
      </c>
      <c r="O24" s="24">
        <f>[1]Sheet!M77</f>
        <v>6757.3021388564302</v>
      </c>
      <c r="P24" s="19">
        <f t="shared" si="6"/>
        <v>7.1945003571928288</v>
      </c>
      <c r="Q24" s="24">
        <f>[1]Sheet!O77</f>
        <v>103690.14959901336</v>
      </c>
      <c r="R24" s="24">
        <f>[1]Sheet!P77</f>
        <v>4036.7686469391933</v>
      </c>
      <c r="S24" s="19">
        <f t="shared" si="7"/>
        <v>3.8931071683761989</v>
      </c>
      <c r="T24" s="24">
        <f>[1]Sheet!R77</f>
        <v>98573.227758833556</v>
      </c>
      <c r="U24" s="24">
        <f>[1]Sheet!S77</f>
        <v>1209.5434387091141</v>
      </c>
      <c r="V24" s="19">
        <f t="shared" si="8"/>
        <v>1.2270506568663333</v>
      </c>
    </row>
    <row r="25" spans="1:22">
      <c r="A25" s="45" t="s">
        <v>32</v>
      </c>
      <c r="B25" s="17"/>
      <c r="C25" s="17"/>
      <c r="D25" s="20"/>
      <c r="E25" s="23"/>
      <c r="F25" s="23"/>
      <c r="G25" s="20"/>
      <c r="H25" s="23"/>
      <c r="I25" s="23"/>
      <c r="J25" s="20"/>
      <c r="K25" s="23"/>
      <c r="L25" s="23"/>
      <c r="M25" s="20"/>
      <c r="N25" s="23"/>
      <c r="O25" s="23"/>
      <c r="P25" s="20"/>
      <c r="Q25" s="23"/>
      <c r="R25" s="23"/>
      <c r="S25" s="20"/>
      <c r="T25" s="23"/>
      <c r="U25" s="23"/>
      <c r="V25" s="20"/>
    </row>
    <row r="26" spans="1:22">
      <c r="A26" s="46" t="s">
        <v>44</v>
      </c>
      <c r="B26" s="17">
        <f t="shared" si="0"/>
        <v>209867.5840275705</v>
      </c>
      <c r="C26" s="17">
        <f t="shared" si="1"/>
        <v>15511.035144910113</v>
      </c>
      <c r="D26" s="20">
        <f t="shared" si="2"/>
        <v>7.3908675400162869</v>
      </c>
      <c r="E26" s="17">
        <f>[1]Sheet!C78</f>
        <v>36453.627911917247</v>
      </c>
      <c r="F26" s="17">
        <f>[1]Sheet!D78</f>
        <v>5900.730905774898</v>
      </c>
      <c r="G26" s="20">
        <f t="shared" si="3"/>
        <v>16.186951049242097</v>
      </c>
      <c r="H26" s="17">
        <f>[1]Sheet!F78</f>
        <v>31516.920297494682</v>
      </c>
      <c r="I26" s="17">
        <f>[1]Sheet!G78</f>
        <v>1870.3609842374926</v>
      </c>
      <c r="J26" s="20">
        <f t="shared" si="4"/>
        <v>5.934466206034001</v>
      </c>
      <c r="K26" s="17">
        <f>[1]Sheet!I78</f>
        <v>33474.239541098592</v>
      </c>
      <c r="L26" s="17">
        <f>[1]Sheet!J78</f>
        <v>3746.727574566024</v>
      </c>
      <c r="M26" s="20">
        <f t="shared" si="5"/>
        <v>11.19286838455557</v>
      </c>
      <c r="N26" s="17">
        <f>[1]Sheet!L78</f>
        <v>31281.84417919632</v>
      </c>
      <c r="O26" s="17">
        <f>[1]Sheet!M78</f>
        <v>2111.2709832360651</v>
      </c>
      <c r="P26" s="20">
        <f t="shared" si="6"/>
        <v>6.7491896294277458</v>
      </c>
      <c r="Q26" s="17">
        <f>[1]Sheet!O78</f>
        <v>41342.54759686633</v>
      </c>
      <c r="R26" s="17">
        <f>[1]Sheet!P78</f>
        <v>1313.233141920361</v>
      </c>
      <c r="S26" s="20">
        <f t="shared" si="7"/>
        <v>3.1764688396220193</v>
      </c>
      <c r="T26" s="17">
        <f>[1]Sheet!R78</f>
        <v>35798.40450099732</v>
      </c>
      <c r="U26" s="17">
        <f>[1]Sheet!S78</f>
        <v>568.71155517527086</v>
      </c>
      <c r="V26" s="20">
        <f t="shared" si="8"/>
        <v>1.5886505644669917</v>
      </c>
    </row>
    <row r="27" spans="1:22">
      <c r="A27" s="47" t="s">
        <v>35</v>
      </c>
      <c r="B27" s="17">
        <f t="shared" si="0"/>
        <v>48377.734763987974</v>
      </c>
      <c r="C27" s="17">
        <f t="shared" si="1"/>
        <v>4186.9723408155169</v>
      </c>
      <c r="D27" s="20">
        <f t="shared" si="2"/>
        <v>8.654750705550331</v>
      </c>
      <c r="E27" s="17">
        <f>[1]Sheet!C79</f>
        <v>8442.2105350138936</v>
      </c>
      <c r="F27" s="17">
        <f>[1]Sheet!D79</f>
        <v>1365.317067657234</v>
      </c>
      <c r="G27" s="20">
        <f t="shared" si="3"/>
        <v>16.172506738544481</v>
      </c>
      <c r="H27" s="17">
        <f>[1]Sheet!F79</f>
        <v>6599.0324936766283</v>
      </c>
      <c r="I27" s="17">
        <f>[1]Sheet!G79</f>
        <v>227.55284460953899</v>
      </c>
      <c r="J27" s="20">
        <f t="shared" si="4"/>
        <v>3.4482758620689671</v>
      </c>
      <c r="K27" s="17">
        <f>[1]Sheet!I79</f>
        <v>8305.6788282481702</v>
      </c>
      <c r="L27" s="17">
        <f>[1]Sheet!J79</f>
        <v>955.72194736006372</v>
      </c>
      <c r="M27" s="20">
        <f t="shared" si="5"/>
        <v>11.506849315068497</v>
      </c>
      <c r="N27" s="17">
        <f>[1]Sheet!L79</f>
        <v>6735.5642004423516</v>
      </c>
      <c r="O27" s="17">
        <f>[1]Sheet!M79</f>
        <v>682.65853382861701</v>
      </c>
      <c r="P27" s="20">
        <f t="shared" si="6"/>
        <v>10.13513513513514</v>
      </c>
      <c r="Q27" s="17">
        <f>[1]Sheet!O79</f>
        <v>7918.8389924119529</v>
      </c>
      <c r="R27" s="17">
        <f>[1]Sheet!P79</f>
        <v>682.65853382861701</v>
      </c>
      <c r="S27" s="20">
        <f t="shared" si="7"/>
        <v>8.6206896551724181</v>
      </c>
      <c r="T27" s="17">
        <f>[1]Sheet!R79</f>
        <v>10376.409714194977</v>
      </c>
      <c r="U27" s="17">
        <f>[1]Sheet!S79</f>
        <v>273.06341353144677</v>
      </c>
      <c r="V27" s="20">
        <f t="shared" si="8"/>
        <v>2.6315789473684212</v>
      </c>
    </row>
    <row r="28" spans="1:22">
      <c r="A28" s="47" t="s">
        <v>29</v>
      </c>
      <c r="B28" s="17">
        <f t="shared" si="0"/>
        <v>31421.978932293481</v>
      </c>
      <c r="C28" s="17">
        <f t="shared" si="1"/>
        <v>2436.6765213587951</v>
      </c>
      <c r="D28" s="20">
        <f t="shared" si="2"/>
        <v>7.7546882919412061</v>
      </c>
      <c r="E28" s="17">
        <f>[1]Sheet!C80</f>
        <v>7071.1397090412083</v>
      </c>
      <c r="F28" s="17">
        <f>[1]Sheet!D80</f>
        <v>1067.0413524904527</v>
      </c>
      <c r="G28" s="20">
        <f t="shared" si="3"/>
        <v>15.090090090090092</v>
      </c>
      <c r="H28" s="17">
        <f>[1]Sheet!F80</f>
        <v>4602.6112070110576</v>
      </c>
      <c r="I28" s="17">
        <f>[1]Sheet!G80</f>
        <v>509.63169074170878</v>
      </c>
      <c r="J28" s="20">
        <f t="shared" si="4"/>
        <v>11.072664359861593</v>
      </c>
      <c r="K28" s="17">
        <f>[1]Sheet!I80</f>
        <v>5367.0587431236199</v>
      </c>
      <c r="L28" s="17">
        <f>[1]Sheet!J80</f>
        <v>860.00347812663358</v>
      </c>
      <c r="M28" s="20">
        <f t="shared" si="5"/>
        <v>16.023738872403563</v>
      </c>
      <c r="N28" s="17">
        <f>[1]Sheet!L80</f>
        <v>3870.0156515698509</v>
      </c>
      <c r="O28" s="17">
        <f>[1]Sheet!M80</f>
        <v>0</v>
      </c>
      <c r="P28" s="20">
        <f t="shared" si="6"/>
        <v>0</v>
      </c>
      <c r="Q28" s="17">
        <f>[1]Sheet!O80</f>
        <v>5781.1344918512586</v>
      </c>
      <c r="R28" s="17">
        <f>[1]Sheet!P80</f>
        <v>0</v>
      </c>
      <c r="S28" s="20">
        <f t="shared" si="7"/>
        <v>0</v>
      </c>
      <c r="T28" s="17">
        <f>[1]Sheet!R80</f>
        <v>4730.019129696484</v>
      </c>
      <c r="U28" s="17">
        <f>[1]Sheet!S80</f>
        <v>0</v>
      </c>
      <c r="V28" s="20">
        <f t="shared" si="8"/>
        <v>0</v>
      </c>
    </row>
    <row r="29" spans="1:22">
      <c r="A29" s="47" t="s">
        <v>30</v>
      </c>
      <c r="B29" s="17">
        <f t="shared" si="0"/>
        <v>130067.87033128845</v>
      </c>
      <c r="C29" s="17">
        <f t="shared" si="1"/>
        <v>8887.3862827358007</v>
      </c>
      <c r="D29" s="20">
        <f t="shared" si="2"/>
        <v>6.83288367842054</v>
      </c>
      <c r="E29" s="17">
        <f>[1]Sheet!C81</f>
        <v>20940.277667862021</v>
      </c>
      <c r="F29" s="17">
        <f>[1]Sheet!D81</f>
        <v>3468.372485627212</v>
      </c>
      <c r="G29" s="20">
        <f t="shared" si="3"/>
        <v>16.563163777671765</v>
      </c>
      <c r="H29" s="17">
        <f>[1]Sheet!F81</f>
        <v>20315.276596806958</v>
      </c>
      <c r="I29" s="17">
        <f>[1]Sheet!G81</f>
        <v>1133.1764488862448</v>
      </c>
      <c r="J29" s="20">
        <f t="shared" si="4"/>
        <v>5.5779523526859149</v>
      </c>
      <c r="K29" s="17">
        <f>[1]Sheet!I81</f>
        <v>19801.501969726745</v>
      </c>
      <c r="L29" s="17">
        <f>[1]Sheet!J81</f>
        <v>1931.0021490793285</v>
      </c>
      <c r="M29" s="20">
        <f t="shared" si="5"/>
        <v>9.7517963638895413</v>
      </c>
      <c r="N29" s="17">
        <f>[1]Sheet!L81</f>
        <v>20676.264327184093</v>
      </c>
      <c r="O29" s="17">
        <f>[1]Sheet!M81</f>
        <v>1428.6124494074484</v>
      </c>
      <c r="P29" s="20">
        <f t="shared" si="6"/>
        <v>6.9094321237187017</v>
      </c>
      <c r="Q29" s="17">
        <f>[1]Sheet!O81</f>
        <v>27642.574112602892</v>
      </c>
      <c r="R29" s="17">
        <f>[1]Sheet!P81</f>
        <v>630.57460809174404</v>
      </c>
      <c r="S29" s="20">
        <f t="shared" si="7"/>
        <v>2.2811718095539097</v>
      </c>
      <c r="T29" s="17">
        <f>[1]Sheet!R81</f>
        <v>20691.975657105733</v>
      </c>
      <c r="U29" s="17">
        <f>[1]Sheet!S81</f>
        <v>295.64814164382403</v>
      </c>
      <c r="V29" s="20">
        <f t="shared" si="8"/>
        <v>1.428805767719415</v>
      </c>
    </row>
    <row r="30" spans="1:22">
      <c r="A30" s="49" t="s">
        <v>31</v>
      </c>
      <c r="B30" s="18">
        <f t="shared" si="0"/>
        <v>370000.30875535373</v>
      </c>
      <c r="C30" s="18">
        <f t="shared" si="1"/>
        <v>32762.530045667736</v>
      </c>
      <c r="D30" s="21">
        <f t="shared" si="2"/>
        <v>8.8547304611387503</v>
      </c>
      <c r="E30" s="18">
        <f>[1]Sheet!C82</f>
        <v>71426.053685543142</v>
      </c>
      <c r="F30" s="18">
        <f>[1]Sheet!D82</f>
        <v>9906.1928662939918</v>
      </c>
      <c r="G30" s="21">
        <f t="shared" si="3"/>
        <v>13.869158878504631</v>
      </c>
      <c r="H30" s="18">
        <f>[1]Sheet!F82</f>
        <v>51934.083894722018</v>
      </c>
      <c r="I30" s="18">
        <f>[1]Sheet!G82</f>
        <v>8277.4118289788112</v>
      </c>
      <c r="J30" s="21">
        <f t="shared" si="4"/>
        <v>15.938303341902277</v>
      </c>
      <c r="K30" s="18">
        <f>[1]Sheet!I82</f>
        <v>58876.429299672003</v>
      </c>
      <c r="L30" s="18">
        <f>[1]Sheet!J82</f>
        <v>6568.5268062218947</v>
      </c>
      <c r="M30" s="21">
        <f t="shared" si="5"/>
        <v>11.156462585033987</v>
      </c>
      <c r="N30" s="18">
        <f>[1]Sheet!L82</f>
        <v>62641.316615433359</v>
      </c>
      <c r="O30" s="18">
        <f>[1]Sheet!M82</f>
        <v>4646.0311556203624</v>
      </c>
      <c r="P30" s="21">
        <f t="shared" si="6"/>
        <v>7.4168797953963956</v>
      </c>
      <c r="Q30" s="18">
        <f>[1]Sheet!O82</f>
        <v>62347.60200214701</v>
      </c>
      <c r="R30" s="18">
        <f>[1]Sheet!P82</f>
        <v>2723.5355050188327</v>
      </c>
      <c r="S30" s="21">
        <f t="shared" si="7"/>
        <v>4.3683083511777161</v>
      </c>
      <c r="T30" s="18">
        <f>[1]Sheet!R82</f>
        <v>62774.823257836237</v>
      </c>
      <c r="U30" s="18">
        <f>[1]Sheet!S82</f>
        <v>640.8318835338431</v>
      </c>
      <c r="V30" s="21">
        <f t="shared" si="8"/>
        <v>1.0208421948107158</v>
      </c>
    </row>
    <row r="32" spans="1:22">
      <c r="A32" s="1" t="str">
        <f>Cuadro01!A41</f>
        <v>Fuente: Instituto Nacional de Estadística (INE). XLI Encuesta Permanente de Hogares de Propósitos Múltiples, Mayo 2011.</v>
      </c>
    </row>
    <row r="33" spans="1:1">
      <c r="A33" s="1" t="s">
        <v>89</v>
      </c>
    </row>
  </sheetData>
  <mergeCells count="15">
    <mergeCell ref="Q4:S4"/>
    <mergeCell ref="T4:V4"/>
    <mergeCell ref="E4:G4"/>
    <mergeCell ref="H4:J4"/>
    <mergeCell ref="A1:V1"/>
    <mergeCell ref="K3:M3"/>
    <mergeCell ref="N3:P3"/>
    <mergeCell ref="Q3:S3"/>
    <mergeCell ref="T3:V3"/>
    <mergeCell ref="E3:G3"/>
    <mergeCell ref="H3:J3"/>
    <mergeCell ref="A3:A5"/>
    <mergeCell ref="B3:D4"/>
    <mergeCell ref="K4:M4"/>
    <mergeCell ref="N4:P4"/>
  </mergeCells>
  <phoneticPr fontId="5" type="noConversion"/>
  <printOptions horizontalCentered="1" verticalCentered="1"/>
  <pageMargins left="0.54" right="0" top="0" bottom="0" header="0" footer="0"/>
  <pageSetup paperSize="9" scale="77" orientation="landscape" r:id="rId1"/>
  <headerFooter alignWithMargins="0">
    <oddFooter>&amp;L&amp;Z&amp;F+&amp;F+&amp;A&amp;R&amp;D+&amp;T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5"/>
  <dimension ref="A1:N42"/>
  <sheetViews>
    <sheetView workbookViewId="0">
      <selection sqref="A1:M1"/>
    </sheetView>
  </sheetViews>
  <sheetFormatPr baseColWidth="10" defaultRowHeight="11.25"/>
  <cols>
    <col min="1" max="1" width="23.140625" style="15" customWidth="1"/>
    <col min="2" max="2" width="8.7109375" style="15" customWidth="1"/>
    <col min="3" max="3" width="6" style="15" customWidth="1"/>
    <col min="4" max="4" width="8.7109375" style="15" customWidth="1"/>
    <col min="5" max="5" width="6" style="15" customWidth="1"/>
    <col min="6" max="6" width="8.7109375" style="15" customWidth="1"/>
    <col min="7" max="7" width="6" style="15" customWidth="1"/>
    <col min="8" max="8" width="8.7109375" style="15" customWidth="1"/>
    <col min="9" max="9" width="6" style="15" customWidth="1"/>
    <col min="10" max="10" width="8.7109375" style="15" customWidth="1"/>
    <col min="11" max="11" width="6" style="15" customWidth="1"/>
    <col min="12" max="12" width="8.7109375" style="15" customWidth="1"/>
    <col min="13" max="13" width="6" style="15" customWidth="1"/>
    <col min="14" max="16384" width="11.42578125" style="15"/>
  </cols>
  <sheetData>
    <row r="1" spans="1:14" ht="22.5" customHeight="1">
      <c r="A1" s="76" t="s">
        <v>90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57"/>
    </row>
    <row r="2" spans="1:14">
      <c r="A2" s="2"/>
      <c r="B2" s="2"/>
      <c r="C2" s="2"/>
      <c r="D2" s="2"/>
      <c r="E2" s="2"/>
      <c r="F2" s="2"/>
      <c r="G2" s="2"/>
    </row>
    <row r="3" spans="1:14">
      <c r="A3" s="70" t="s">
        <v>36</v>
      </c>
      <c r="B3" s="70" t="s">
        <v>37</v>
      </c>
      <c r="C3" s="70"/>
      <c r="D3" s="69" t="s">
        <v>38</v>
      </c>
      <c r="E3" s="69"/>
      <c r="F3" s="69"/>
      <c r="G3" s="69"/>
      <c r="H3" s="69"/>
      <c r="I3" s="69"/>
      <c r="J3" s="69"/>
      <c r="K3" s="69"/>
      <c r="L3" s="69"/>
      <c r="M3" s="69"/>
    </row>
    <row r="4" spans="1:14">
      <c r="A4" s="70"/>
      <c r="B4" s="70"/>
      <c r="C4" s="70"/>
      <c r="D4" s="69" t="s">
        <v>0</v>
      </c>
      <c r="E4" s="69"/>
      <c r="F4" s="69"/>
      <c r="G4" s="69"/>
      <c r="H4" s="69"/>
      <c r="I4" s="69"/>
      <c r="J4" s="72" t="s">
        <v>39</v>
      </c>
      <c r="K4" s="72"/>
      <c r="L4" s="72"/>
      <c r="M4" s="72"/>
    </row>
    <row r="5" spans="1:14" ht="24" customHeight="1">
      <c r="A5" s="70"/>
      <c r="B5" s="70"/>
      <c r="C5" s="70"/>
      <c r="D5" s="70" t="s">
        <v>1</v>
      </c>
      <c r="E5" s="70"/>
      <c r="F5" s="70" t="s">
        <v>6</v>
      </c>
      <c r="G5" s="70"/>
      <c r="H5" s="70" t="s">
        <v>3</v>
      </c>
      <c r="I5" s="70"/>
      <c r="J5" s="75" t="s">
        <v>40</v>
      </c>
      <c r="K5" s="75"/>
      <c r="L5" s="75" t="s">
        <v>41</v>
      </c>
      <c r="M5" s="75"/>
    </row>
    <row r="6" spans="1:14">
      <c r="A6" s="70"/>
      <c r="B6" s="5" t="s">
        <v>42</v>
      </c>
      <c r="C6" s="5" t="s">
        <v>43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</row>
    <row r="7" spans="1:14">
      <c r="A7" s="6"/>
      <c r="B7" s="3"/>
      <c r="C7" s="3"/>
      <c r="D7" s="3"/>
      <c r="E7" s="3"/>
      <c r="F7" s="3"/>
      <c r="G7" s="3"/>
    </row>
    <row r="8" spans="1:14">
      <c r="A8" s="50" t="s">
        <v>64</v>
      </c>
      <c r="B8" s="63">
        <f>SUM(B11,B15)</f>
        <v>1283826.9640371967</v>
      </c>
      <c r="C8" s="64">
        <f t="shared" ref="C8:M8" si="0">SUM(C11,C15)</f>
        <v>100.00000000000128</v>
      </c>
      <c r="D8" s="63">
        <f t="shared" si="0"/>
        <v>71160.505497613034</v>
      </c>
      <c r="E8" s="64">
        <f t="shared" si="0"/>
        <v>99.999999999999915</v>
      </c>
      <c r="F8" s="63">
        <f t="shared" si="0"/>
        <v>37346.43401203394</v>
      </c>
      <c r="G8" s="64">
        <f t="shared" si="0"/>
        <v>99.999999999999915</v>
      </c>
      <c r="H8" s="63">
        <f t="shared" si="0"/>
        <v>33814.071485579021</v>
      </c>
      <c r="I8" s="64">
        <f t="shared" si="0"/>
        <v>99.999999999999901</v>
      </c>
      <c r="J8" s="63">
        <f t="shared" si="0"/>
        <v>23808.00121611869</v>
      </c>
      <c r="K8" s="64">
        <f t="shared" si="0"/>
        <v>99.999999999999943</v>
      </c>
      <c r="L8" s="63">
        <f t="shared" si="0"/>
        <v>38127.576357256767</v>
      </c>
      <c r="M8" s="64">
        <f t="shared" si="0"/>
        <v>99.999999999999886</v>
      </c>
      <c r="N8" s="23"/>
    </row>
    <row r="9" spans="1:14">
      <c r="A9" s="50"/>
      <c r="B9" s="26"/>
      <c r="C9" s="27"/>
      <c r="D9" s="26"/>
      <c r="E9" s="27"/>
      <c r="F9" s="26"/>
      <c r="G9" s="27"/>
      <c r="H9" s="26"/>
      <c r="I9" s="27"/>
      <c r="J9" s="26"/>
      <c r="K9" s="27"/>
      <c r="L9" s="26"/>
      <c r="M9" s="27"/>
    </row>
    <row r="10" spans="1:14">
      <c r="A10" s="50" t="s">
        <v>32</v>
      </c>
      <c r="B10" s="28"/>
      <c r="C10" s="29"/>
      <c r="D10" s="28"/>
      <c r="E10" s="29"/>
      <c r="F10" s="28"/>
      <c r="G10" s="29"/>
      <c r="H10" s="28"/>
      <c r="I10" s="29"/>
      <c r="J10" s="28"/>
      <c r="K10" s="29"/>
      <c r="L10" s="28"/>
      <c r="M10" s="29"/>
    </row>
    <row r="11" spans="1:14">
      <c r="A11" s="51" t="s">
        <v>44</v>
      </c>
      <c r="B11" s="23">
        <f>+B12+B13+B14</f>
        <v>496004.2672177513</v>
      </c>
      <c r="C11" s="8">
        <f t="shared" ref="C11:M11" si="1">+C12+C13+C14</f>
        <v>38.634822379644831</v>
      </c>
      <c r="D11" s="23">
        <f t="shared" si="1"/>
        <v>18906.005661124098</v>
      </c>
      <c r="E11" s="40">
        <f t="shared" si="1"/>
        <v>26.568116020140209</v>
      </c>
      <c r="F11" s="23">
        <f t="shared" si="1"/>
        <v>9683.8577061563356</v>
      </c>
      <c r="G11" s="40">
        <f t="shared" si="1"/>
        <v>25.929805515128837</v>
      </c>
      <c r="H11" s="23">
        <f t="shared" si="1"/>
        <v>9222.1479549677661</v>
      </c>
      <c r="I11" s="40">
        <f t="shared" si="1"/>
        <v>27.273107170489084</v>
      </c>
      <c r="J11" s="23">
        <f t="shared" si="1"/>
        <v>4075.7194689724297</v>
      </c>
      <c r="K11" s="40">
        <f t="shared" si="1"/>
        <v>17.119116518748537</v>
      </c>
      <c r="L11" s="23">
        <f t="shared" si="1"/>
        <v>11639.858504524549</v>
      </c>
      <c r="M11" s="40">
        <f t="shared" si="1"/>
        <v>30.528713379152769</v>
      </c>
      <c r="N11" s="29"/>
    </row>
    <row r="12" spans="1:14">
      <c r="A12" s="52" t="s">
        <v>35</v>
      </c>
      <c r="B12" s="28">
        <f>[1]Sheet!C116</f>
        <v>116074.70603532642</v>
      </c>
      <c r="C12" s="29">
        <f>[1]Sheet!D116</f>
        <v>9.0413045750583603</v>
      </c>
      <c r="D12" s="28">
        <f>[1]Sheet!E116</f>
        <v>4323.5040475812411</v>
      </c>
      <c r="E12" s="29">
        <f>[1]Sheet!F116</f>
        <v>6.0757073285915073</v>
      </c>
      <c r="F12" s="28">
        <f>[1]Sheet!G116</f>
        <v>2161.7520237906206</v>
      </c>
      <c r="G12" s="29">
        <f>[1]Sheet!H116</f>
        <v>5.7883760015589418</v>
      </c>
      <c r="H12" s="28">
        <f>[1]Sheet!I116</f>
        <v>2161.7520237906206</v>
      </c>
      <c r="I12" s="29">
        <f>[1]Sheet!J116</f>
        <v>6.3930545149304461</v>
      </c>
      <c r="J12" s="28">
        <f>[1]Sheet!M116</f>
        <v>682.65853382861701</v>
      </c>
      <c r="K12" s="29">
        <f>[1]Sheet!N116</f>
        <v>2.8673492059738197</v>
      </c>
      <c r="L12" s="28">
        <f>[1]Sheet!Q116</f>
        <v>3413.2926691430848</v>
      </c>
      <c r="M12" s="29">
        <f>[1]Sheet!R116</f>
        <v>8.9522938388750575</v>
      </c>
      <c r="N12" s="29"/>
    </row>
    <row r="13" spans="1:14">
      <c r="A13" s="52" t="s">
        <v>29</v>
      </c>
      <c r="B13" s="28">
        <f>[1]Sheet!C117</f>
        <v>80410.325204840046</v>
      </c>
      <c r="C13" s="29">
        <f>[1]Sheet!D117</f>
        <v>6.2633304531927037</v>
      </c>
      <c r="D13" s="28">
        <f>[1]Sheet!E117</f>
        <v>2739.2703377366847</v>
      </c>
      <c r="E13" s="29">
        <f>[1]Sheet!F117</f>
        <v>3.8494250688376108</v>
      </c>
      <c r="F13" s="28">
        <f>[1]Sheet!G117</f>
        <v>2181.8606759879408</v>
      </c>
      <c r="G13" s="29">
        <f>[1]Sheet!H117</f>
        <v>5.842219568499873</v>
      </c>
      <c r="H13" s="28">
        <f>[1]Sheet!I117</f>
        <v>557.40966174874404</v>
      </c>
      <c r="I13" s="29">
        <f>[1]Sheet!J117</f>
        <v>1.6484547327773491</v>
      </c>
      <c r="J13" s="28">
        <f>[1]Sheet!M117</f>
        <v>398.14975839196006</v>
      </c>
      <c r="K13" s="29">
        <f>[1]Sheet!N117</f>
        <v>1.672335929327831</v>
      </c>
      <c r="L13" s="28">
        <f>[1]Sheet!Q117</f>
        <v>1831.488888603016</v>
      </c>
      <c r="M13" s="29">
        <f>[1]Sheet!R117</f>
        <v>4.8035806720099306</v>
      </c>
      <c r="N13" s="29"/>
    </row>
    <row r="14" spans="1:14">
      <c r="A14" s="52" t="s">
        <v>30</v>
      </c>
      <c r="B14" s="28">
        <f>[1]Sheet!C118</f>
        <v>299519.23597758485</v>
      </c>
      <c r="C14" s="29">
        <f>[1]Sheet!D118</f>
        <v>23.330187351393768</v>
      </c>
      <c r="D14" s="28">
        <f>[1]Sheet!E118</f>
        <v>11843.231275806173</v>
      </c>
      <c r="E14" s="29">
        <f>[1]Sheet!F118</f>
        <v>16.642983622711093</v>
      </c>
      <c r="F14" s="28">
        <f>[1]Sheet!G118</f>
        <v>5340.2450063777742</v>
      </c>
      <c r="G14" s="29">
        <f>[1]Sheet!H118</f>
        <v>14.299209945070022</v>
      </c>
      <c r="H14" s="28">
        <f>[1]Sheet!I118</f>
        <v>6502.9862694284011</v>
      </c>
      <c r="I14" s="29">
        <f>[1]Sheet!J118</f>
        <v>19.231597922781287</v>
      </c>
      <c r="J14" s="28">
        <f>[1]Sheet!M118</f>
        <v>2994.9111767518525</v>
      </c>
      <c r="K14" s="29">
        <f>[1]Sheet!N118</f>
        <v>12.579431383446886</v>
      </c>
      <c r="L14" s="28">
        <f>[1]Sheet!Q118</f>
        <v>6395.0769467784485</v>
      </c>
      <c r="M14" s="29">
        <f>[1]Sheet!R118</f>
        <v>16.772838868267783</v>
      </c>
      <c r="N14" s="29"/>
    </row>
    <row r="15" spans="1:14">
      <c r="A15" s="51" t="s">
        <v>31</v>
      </c>
      <c r="B15" s="28">
        <f>[1]Sheet!C119</f>
        <v>787822.69681944535</v>
      </c>
      <c r="C15" s="29">
        <f>[1]Sheet!D119</f>
        <v>61.365177620356448</v>
      </c>
      <c r="D15" s="28">
        <f>[1]Sheet!E119</f>
        <v>52254.499836488932</v>
      </c>
      <c r="E15" s="29">
        <f>[1]Sheet!F119</f>
        <v>73.431883979859705</v>
      </c>
      <c r="F15" s="28">
        <f>[1]Sheet!G119</f>
        <v>27662.576305877603</v>
      </c>
      <c r="G15" s="29">
        <f>[1]Sheet!H119</f>
        <v>74.070194484871081</v>
      </c>
      <c r="H15" s="28">
        <f>[1]Sheet!I119</f>
        <v>24591.923530611257</v>
      </c>
      <c r="I15" s="29">
        <f>[1]Sheet!J119</f>
        <v>72.726892829510817</v>
      </c>
      <c r="J15" s="28">
        <f>[1]Sheet!M119</f>
        <v>19732.281747146259</v>
      </c>
      <c r="K15" s="29">
        <f>[1]Sheet!N119</f>
        <v>82.880883481251402</v>
      </c>
      <c r="L15" s="28">
        <f>[1]Sheet!Q119</f>
        <v>26487.717852732214</v>
      </c>
      <c r="M15" s="29">
        <f>[1]Sheet!R119</f>
        <v>69.47128662084711</v>
      </c>
      <c r="N15" s="29"/>
    </row>
    <row r="16" spans="1:14">
      <c r="A16" s="55"/>
      <c r="B16" s="28"/>
      <c r="C16" s="29"/>
      <c r="D16" s="28"/>
      <c r="E16" s="29"/>
      <c r="F16" s="28"/>
      <c r="G16" s="29"/>
      <c r="H16" s="28"/>
      <c r="I16" s="29"/>
      <c r="J16" s="28"/>
      <c r="K16" s="29"/>
      <c r="L16" s="28"/>
      <c r="M16" s="29"/>
      <c r="N16" s="29"/>
    </row>
    <row r="17" spans="1:14">
      <c r="A17" s="50" t="s">
        <v>45</v>
      </c>
      <c r="B17" s="63"/>
      <c r="C17" s="64"/>
      <c r="D17" s="63"/>
      <c r="E17" s="64"/>
      <c r="F17" s="63"/>
      <c r="G17" s="64"/>
      <c r="H17" s="63"/>
      <c r="I17" s="64"/>
      <c r="J17" s="63"/>
      <c r="K17" s="64"/>
      <c r="L17" s="63"/>
      <c r="M17" s="64"/>
      <c r="N17" s="29"/>
    </row>
    <row r="18" spans="1:14">
      <c r="A18" s="56">
        <v>1</v>
      </c>
      <c r="B18" s="28">
        <f>[1]Sheet!C121</f>
        <v>215296.7939277151</v>
      </c>
      <c r="C18" s="29">
        <f>[1]Sheet!D121</f>
        <v>16.769923047159182</v>
      </c>
      <c r="D18" s="28">
        <f>[1]Sheet!E121</f>
        <v>7978.439654079325</v>
      </c>
      <c r="E18" s="29">
        <f>[1]Sheet!F121</f>
        <v>11.211892886774031</v>
      </c>
      <c r="F18" s="28">
        <f>[1]Sheet!G121</f>
        <v>3178.772861694772</v>
      </c>
      <c r="G18" s="29">
        <f>[1]Sheet!H121</f>
        <v>8.5115833567148353</v>
      </c>
      <c r="H18" s="28">
        <f>[1]Sheet!I121</f>
        <v>4799.6667923845498</v>
      </c>
      <c r="I18" s="29">
        <f>[1]Sheet!J121</f>
        <v>14.194288299270616</v>
      </c>
      <c r="J18" s="28">
        <f>[1]Sheet!M121</f>
        <v>701.48980283549599</v>
      </c>
      <c r="K18" s="29">
        <f>[1]Sheet!N121</f>
        <v>2.9464455939315357</v>
      </c>
      <c r="L18" s="28">
        <f>[1]Sheet!Q121</f>
        <v>5189.9929805199372</v>
      </c>
      <c r="M18" s="29">
        <f>[1]Sheet!R121</f>
        <v>13.612176477963114</v>
      </c>
      <c r="N18" s="29"/>
    </row>
    <row r="19" spans="1:14">
      <c r="A19" s="51">
        <v>2</v>
      </c>
      <c r="B19" s="28">
        <f>[1]Sheet!C122</f>
        <v>222575.06922211486</v>
      </c>
      <c r="C19" s="29">
        <f>[1]Sheet!D122</f>
        <v>17.336843317435495</v>
      </c>
      <c r="D19" s="28">
        <f>[1]Sheet!E122</f>
        <v>6136.6476540659169</v>
      </c>
      <c r="E19" s="29">
        <f>[1]Sheet!F122</f>
        <v>8.6236706880500673</v>
      </c>
      <c r="F19" s="28">
        <f>[1]Sheet!G122</f>
        <v>4540.6146247485458</v>
      </c>
      <c r="G19" s="29">
        <f>[1]Sheet!H122</f>
        <v>12.158094192568544</v>
      </c>
      <c r="H19" s="28">
        <f>[1]Sheet!I122</f>
        <v>1596.0330293173693</v>
      </c>
      <c r="I19" s="29">
        <f>[1]Sheet!J122</f>
        <v>4.7200261879083136</v>
      </c>
      <c r="J19" s="28">
        <f>[1]Sheet!M122</f>
        <v>1295.6059838326109</v>
      </c>
      <c r="K19" s="29">
        <f>[1]Sheet!N122</f>
        <v>5.441893135302128</v>
      </c>
      <c r="L19" s="28">
        <f>[1]Sheet!Q122</f>
        <v>3236.805311048759</v>
      </c>
      <c r="M19" s="29">
        <f>[1]Sheet!R122</f>
        <v>8.4894074585800379</v>
      </c>
      <c r="N19" s="29"/>
    </row>
    <row r="20" spans="1:14">
      <c r="A20" s="51">
        <v>3</v>
      </c>
      <c r="B20" s="28">
        <f>[1]Sheet!C123</f>
        <v>214276.83884105476</v>
      </c>
      <c r="C20" s="29">
        <f>[1]Sheet!D123</f>
        <v>16.69047658628622</v>
      </c>
      <c r="D20" s="28">
        <f>[1]Sheet!E123</f>
        <v>8343.0772265225914</v>
      </c>
      <c r="E20" s="29">
        <f>[1]Sheet!F123</f>
        <v>11.724308544719992</v>
      </c>
      <c r="F20" s="28">
        <f>[1]Sheet!G123</f>
        <v>4962.4970167590072</v>
      </c>
      <c r="G20" s="29">
        <f>[1]Sheet!H123</f>
        <v>13.28773990887581</v>
      </c>
      <c r="H20" s="28">
        <f>[1]Sheet!I123</f>
        <v>3380.5802097635797</v>
      </c>
      <c r="I20" s="29">
        <f>[1]Sheet!J123</f>
        <v>9.9975544536401699</v>
      </c>
      <c r="J20" s="28">
        <f>[1]Sheet!M123</f>
        <v>3559.3352956958815</v>
      </c>
      <c r="K20" s="29">
        <f>[1]Sheet!N123</f>
        <v>14.950164288827862</v>
      </c>
      <c r="L20" s="28">
        <f>[1]Sheet!Q123</f>
        <v>2650.6376654821606</v>
      </c>
      <c r="M20" s="29">
        <f>[1]Sheet!R123</f>
        <v>6.9520224434031341</v>
      </c>
      <c r="N20" s="29"/>
    </row>
    <row r="21" spans="1:14">
      <c r="A21" s="51">
        <v>4</v>
      </c>
      <c r="B21" s="28">
        <f>[1]Sheet!C124</f>
        <v>224162.29097485758</v>
      </c>
      <c r="C21" s="29">
        <f>[1]Sheet!D124</f>
        <v>17.460475379793142</v>
      </c>
      <c r="D21" s="28">
        <f>[1]Sheet!E124</f>
        <v>6011.383403151649</v>
      </c>
      <c r="E21" s="29">
        <f>[1]Sheet!F124</f>
        <v>8.4476401075499474</v>
      </c>
      <c r="F21" s="28">
        <f>[1]Sheet!G124</f>
        <v>3160.2936610944325</v>
      </c>
      <c r="G21" s="29">
        <f>[1]Sheet!H124</f>
        <v>8.4621028612158948</v>
      </c>
      <c r="H21" s="28">
        <f>[1]Sheet!I124</f>
        <v>2851.0897420572137</v>
      </c>
      <c r="I21" s="29">
        <f>[1]Sheet!J124</f>
        <v>8.4316665127804544</v>
      </c>
      <c r="J21" s="28">
        <f>[1]Sheet!M124</f>
        <v>1573.9562790640157</v>
      </c>
      <c r="K21" s="29">
        <f>[1]Sheet!N124</f>
        <v>6.6110391409019327</v>
      </c>
      <c r="L21" s="28">
        <f>[1]Sheet!Q124</f>
        <v>2743.7855828066909</v>
      </c>
      <c r="M21" s="29">
        <f>[1]Sheet!R124</f>
        <v>7.1963283401423626</v>
      </c>
      <c r="N21" s="29"/>
    </row>
    <row r="22" spans="1:14">
      <c r="A22" s="51">
        <v>5</v>
      </c>
      <c r="B22" s="28">
        <f>[1]Sheet!C125</f>
        <v>228497.30245979223</v>
      </c>
      <c r="C22" s="29">
        <f>[1]Sheet!D125</f>
        <v>17.798138601268299</v>
      </c>
      <c r="D22" s="28">
        <f>[1]Sheet!E125</f>
        <v>7691.7026122968455</v>
      </c>
      <c r="E22" s="29">
        <f>[1]Sheet!F125</f>
        <v>10.808948810172302</v>
      </c>
      <c r="F22" s="28">
        <f>[1]Sheet!G125</f>
        <v>4150.2779624376353</v>
      </c>
      <c r="G22" s="29">
        <f>[1]Sheet!H125</f>
        <v>11.11291632582728</v>
      </c>
      <c r="H22" s="28">
        <f>[1]Sheet!I125</f>
        <v>3541.4246498592051</v>
      </c>
      <c r="I22" s="29">
        <f>[1]Sheet!J125</f>
        <v>10.473227547796316</v>
      </c>
      <c r="J22" s="28">
        <f>[1]Sheet!M125</f>
        <v>3692.0385926600966</v>
      </c>
      <c r="K22" s="29">
        <f>[1]Sheet!N125</f>
        <v>15.507553780535259</v>
      </c>
      <c r="L22" s="28">
        <f>[1]Sheet!Q125</f>
        <v>2718.9483200957352</v>
      </c>
      <c r="M22" s="29">
        <f>[1]Sheet!R125</f>
        <v>7.1311858236649721</v>
      </c>
      <c r="N22" s="29"/>
    </row>
    <row r="23" spans="1:14">
      <c r="A23" s="51">
        <v>6</v>
      </c>
      <c r="B23" s="28">
        <f>[1]Sheet!C126</f>
        <v>179018.66861161363</v>
      </c>
      <c r="C23" s="29">
        <f>[1]Sheet!D126</f>
        <v>13.944143068055173</v>
      </c>
      <c r="D23" s="28">
        <f>[1]Sheet!E126</f>
        <v>34999.254947496644</v>
      </c>
      <c r="E23" s="29">
        <f>[1]Sheet!F126</f>
        <v>49.183538962733493</v>
      </c>
      <c r="F23" s="28">
        <f>[1]Sheet!G126</f>
        <v>17353.977885299497</v>
      </c>
      <c r="G23" s="29">
        <f>[1]Sheet!H126</f>
        <v>46.46756335479742</v>
      </c>
      <c r="H23" s="28">
        <f>[1]Sheet!I126</f>
        <v>17645.27706219707</v>
      </c>
      <c r="I23" s="29">
        <f>[1]Sheet!J126</f>
        <v>52.183236998603924</v>
      </c>
      <c r="J23" s="28">
        <f>[1]Sheet!M126</f>
        <v>12985.575262030572</v>
      </c>
      <c r="K23" s="29">
        <f>[1]Sheet!N126</f>
        <v>54.542904060501151</v>
      </c>
      <c r="L23" s="28">
        <f>[1]Sheet!Q126</f>
        <v>21587.406497303462</v>
      </c>
      <c r="M23" s="29">
        <f>[1]Sheet!R126</f>
        <v>56.618879456246205</v>
      </c>
      <c r="N23" s="29"/>
    </row>
    <row r="24" spans="1:14">
      <c r="A24" s="53"/>
      <c r="B24" s="28"/>
      <c r="C24" s="29"/>
      <c r="D24" s="28"/>
      <c r="E24" s="29"/>
      <c r="F24" s="28"/>
      <c r="G24" s="29"/>
      <c r="H24" s="28"/>
      <c r="I24" s="29"/>
      <c r="J24" s="28"/>
      <c r="K24" s="29"/>
      <c r="L24" s="28"/>
      <c r="M24" s="29"/>
      <c r="N24" s="29"/>
    </row>
    <row r="25" spans="1:14">
      <c r="A25" s="50" t="s">
        <v>46</v>
      </c>
      <c r="B25" s="63"/>
      <c r="C25" s="64"/>
      <c r="D25" s="63"/>
      <c r="E25" s="64"/>
      <c r="F25" s="63"/>
      <c r="G25" s="64"/>
      <c r="H25" s="63"/>
      <c r="I25" s="64"/>
      <c r="J25" s="63"/>
      <c r="K25" s="64"/>
      <c r="L25" s="63"/>
      <c r="M25" s="64"/>
      <c r="N25" s="29"/>
    </row>
    <row r="26" spans="1:14">
      <c r="A26" s="51">
        <v>1</v>
      </c>
      <c r="B26" s="28">
        <f>[1]Sheet!C128</f>
        <v>367595.15497852396</v>
      </c>
      <c r="C26" s="29">
        <f>[1]Sheet!D128</f>
        <v>28.632764794296552</v>
      </c>
      <c r="D26" s="28">
        <f>[1]Sheet!E128</f>
        <v>25408.180400539874</v>
      </c>
      <c r="E26" s="29">
        <f>[1]Sheet!F128</f>
        <v>35.705452375394003</v>
      </c>
      <c r="F26" s="28">
        <f>[1]Sheet!G128</f>
        <v>12871.429110688499</v>
      </c>
      <c r="G26" s="29">
        <f>[1]Sheet!H128</f>
        <v>34.464948130097234</v>
      </c>
      <c r="H26" s="28">
        <f>[1]Sheet!I128</f>
        <v>12536.751289851332</v>
      </c>
      <c r="I26" s="29">
        <f>[1]Sheet!J128</f>
        <v>37.07554499965488</v>
      </c>
      <c r="J26" s="28">
        <f>[1]Sheet!M128</f>
        <v>9523.8684050891643</v>
      </c>
      <c r="K26" s="29">
        <f>[1]Sheet!N128</f>
        <v>40.002805437699784</v>
      </c>
      <c r="L26" s="28">
        <f>[1]Sheet!Q128</f>
        <v>13626.889878401224</v>
      </c>
      <c r="M26" s="29">
        <f>[1]Sheet!R128</f>
        <v>35.740246772353842</v>
      </c>
      <c r="N26" s="29"/>
    </row>
    <row r="27" spans="1:14">
      <c r="A27" s="51">
        <v>2</v>
      </c>
      <c r="B27" s="28">
        <f>[1]Sheet!C129</f>
        <v>333267.71100331616</v>
      </c>
      <c r="C27" s="29">
        <f>[1]Sheet!D129</f>
        <v>25.958927514289581</v>
      </c>
      <c r="D27" s="28">
        <f>[1]Sheet!E129</f>
        <v>19392.327273990992</v>
      </c>
      <c r="E27" s="29">
        <f>[1]Sheet!F129</f>
        <v>27.251531082281957</v>
      </c>
      <c r="F27" s="28">
        <f>[1]Sheet!G129</f>
        <v>8106.3847076505153</v>
      </c>
      <c r="G27" s="29">
        <f>[1]Sheet!H129</f>
        <v>21.705913622270959</v>
      </c>
      <c r="H27" s="28">
        <f>[1]Sheet!I129</f>
        <v>11285.942566340475</v>
      </c>
      <c r="I27" s="29">
        <f>[1]Sheet!J129</f>
        <v>33.376467460162779</v>
      </c>
      <c r="J27" s="28">
        <f>[1]Sheet!M129</f>
        <v>6462.8541494135879</v>
      </c>
      <c r="K27" s="29">
        <f>[1]Sheet!N129</f>
        <v>27.145723367310858</v>
      </c>
      <c r="L27" s="28">
        <f>[1]Sheet!Q129</f>
        <v>9856.5006284296505</v>
      </c>
      <c r="M27" s="29">
        <f>[1]Sheet!R129</f>
        <v>25.851369455204477</v>
      </c>
      <c r="N27" s="29"/>
    </row>
    <row r="28" spans="1:14">
      <c r="A28" s="51">
        <v>3</v>
      </c>
      <c r="B28" s="28">
        <f>[1]Sheet!C130</f>
        <v>270905.43948347191</v>
      </c>
      <c r="C28" s="29">
        <f>[1]Sheet!D130</f>
        <v>21.101398169078056</v>
      </c>
      <c r="D28" s="28">
        <f>[1]Sheet!E130</f>
        <v>11139.017049770269</v>
      </c>
      <c r="E28" s="29">
        <f>[1]Sheet!F130</f>
        <v>15.653369761607301</v>
      </c>
      <c r="F28" s="28">
        <f>[1]Sheet!G130</f>
        <v>6696.2246262472745</v>
      </c>
      <c r="G28" s="29">
        <f>[1]Sheet!H130</f>
        <v>17.930024119811762</v>
      </c>
      <c r="H28" s="28">
        <f>[1]Sheet!I130</f>
        <v>4442.7924235229984</v>
      </c>
      <c r="I28" s="29">
        <f>[1]Sheet!J130</f>
        <v>13.138886352144105</v>
      </c>
      <c r="J28" s="28">
        <f>[1]Sheet!M130</f>
        <v>3272.072599311367</v>
      </c>
      <c r="K28" s="29">
        <f>[1]Sheet!N130</f>
        <v>13.743583804490397</v>
      </c>
      <c r="L28" s="28">
        <f>[1]Sheet!Q130</f>
        <v>5955.6541428261507</v>
      </c>
      <c r="M28" s="29">
        <f>[1]Sheet!R130</f>
        <v>15.620332346911983</v>
      </c>
      <c r="N28" s="29"/>
    </row>
    <row r="29" spans="1:14">
      <c r="A29" s="51">
        <v>4</v>
      </c>
      <c r="B29" s="28">
        <f>[1]Sheet!C131</f>
        <v>184787.40000913793</v>
      </c>
      <c r="C29" s="29">
        <f>[1]Sheet!D131</f>
        <v>14.393481768605882</v>
      </c>
      <c r="D29" s="28">
        <f>[1]Sheet!E131</f>
        <v>8236.3978133529181</v>
      </c>
      <c r="E29" s="29">
        <f>[1]Sheet!F131</f>
        <v>11.5743947513543</v>
      </c>
      <c r="F29" s="28">
        <f>[1]Sheet!G131</f>
        <v>5994.7177762600668</v>
      </c>
      <c r="G29" s="29">
        <f>[1]Sheet!H131</f>
        <v>16.051647057730911</v>
      </c>
      <c r="H29" s="28">
        <f>[1]Sheet!I131</f>
        <v>2241.6800370928472</v>
      </c>
      <c r="I29" s="29">
        <f>[1]Sheet!J131</f>
        <v>6.6294295203370392</v>
      </c>
      <c r="J29" s="28">
        <f>[1]Sheet!M131</f>
        <v>2570.5827964758714</v>
      </c>
      <c r="K29" s="29">
        <f>[1]Sheet!N131</f>
        <v>10.797138210558863</v>
      </c>
      <c r="L29" s="28">
        <f>[1]Sheet!Q131</f>
        <v>3873.6838974976563</v>
      </c>
      <c r="M29" s="29">
        <f>[1]Sheet!R131</f>
        <v>10.159795789800784</v>
      </c>
      <c r="N29" s="29"/>
    </row>
    <row r="30" spans="1:14">
      <c r="A30" s="51">
        <v>5</v>
      </c>
      <c r="B30" s="28">
        <f>[1]Sheet!C132</f>
        <v>120597.26868462862</v>
      </c>
      <c r="C30" s="29">
        <f>[1]Sheet!D132</f>
        <v>9.3935765537586953</v>
      </c>
      <c r="D30" s="28">
        <f>[1]Sheet!E132</f>
        <v>6664.167018191959</v>
      </c>
      <c r="E30" s="29">
        <f>[1]Sheet!F132</f>
        <v>9.3649798741459094</v>
      </c>
      <c r="F30" s="28">
        <f>[1]Sheet!G132</f>
        <v>3677.6777911875424</v>
      </c>
      <c r="G30" s="29">
        <f>[1]Sheet!H132</f>
        <v>9.8474670700889444</v>
      </c>
      <c r="H30" s="28">
        <f>[1]Sheet!I132</f>
        <v>2986.4892270044152</v>
      </c>
      <c r="I30" s="29">
        <f>[1]Sheet!J132</f>
        <v>8.8320900021699131</v>
      </c>
      <c r="J30" s="28">
        <f>[1]Sheet!M132</f>
        <v>1978.623265828694</v>
      </c>
      <c r="K30" s="29">
        <f>[1]Sheet!N132</f>
        <v>8.3107491799400144</v>
      </c>
      <c r="L30" s="28">
        <f>[1]Sheet!Q132</f>
        <v>4494.4318683351239</v>
      </c>
      <c r="M30" s="29">
        <f>[1]Sheet!R132</f>
        <v>11.787877168541032</v>
      </c>
      <c r="N30" s="29"/>
    </row>
    <row r="31" spans="1:14">
      <c r="A31" s="51" t="s">
        <v>47</v>
      </c>
      <c r="B31" s="28">
        <f>[1]Sheet!C133</f>
        <v>6673.9898780622789</v>
      </c>
      <c r="C31" s="29">
        <f>[1]Sheet!D133</f>
        <v>0.51985119996817553</v>
      </c>
      <c r="D31" s="28">
        <f>[1]Sheet!E133</f>
        <v>320.41594176692155</v>
      </c>
      <c r="E31" s="29">
        <f>[1]Sheet!F133</f>
        <v>0.45027215521630765</v>
      </c>
      <c r="F31" s="28">
        <f>[1]Sheet!G133</f>
        <v>0</v>
      </c>
      <c r="G31" s="29">
        <f>[1]Sheet!H133</f>
        <v>0</v>
      </c>
      <c r="H31" s="28">
        <f>[1]Sheet!I133</f>
        <v>320.41594176692155</v>
      </c>
      <c r="I31" s="29">
        <f>[1]Sheet!J133</f>
        <v>0.94758166553108447</v>
      </c>
      <c r="J31" s="28">
        <f>[1]Sheet!M133</f>
        <v>0</v>
      </c>
      <c r="K31" s="29">
        <f>[1]Sheet!N133</f>
        <v>0</v>
      </c>
      <c r="L31" s="28">
        <f>[1]Sheet!Q133</f>
        <v>320.41594176692155</v>
      </c>
      <c r="M31" s="29">
        <f>[1]Sheet!R133</f>
        <v>0.84037846718766551</v>
      </c>
      <c r="N31" s="29"/>
    </row>
    <row r="32" spans="1:14">
      <c r="A32" s="53"/>
      <c r="B32" s="28"/>
      <c r="C32" s="29"/>
      <c r="D32" s="28"/>
      <c r="E32" s="29"/>
      <c r="F32" s="28"/>
      <c r="G32" s="29"/>
      <c r="H32" s="28"/>
      <c r="I32" s="29"/>
      <c r="J32" s="28"/>
      <c r="K32" s="29"/>
      <c r="L32" s="28"/>
      <c r="M32" s="29"/>
      <c r="N32" s="29"/>
    </row>
    <row r="33" spans="1:14">
      <c r="A33" s="50" t="s">
        <v>48</v>
      </c>
      <c r="B33" s="63"/>
      <c r="C33" s="64"/>
      <c r="D33" s="63"/>
      <c r="E33" s="64"/>
      <c r="F33" s="63"/>
      <c r="G33" s="64"/>
      <c r="H33" s="63"/>
      <c r="I33" s="64"/>
      <c r="J33" s="63"/>
      <c r="K33" s="64"/>
      <c r="L33" s="63"/>
      <c r="M33" s="64"/>
      <c r="N33" s="29"/>
    </row>
    <row r="34" spans="1:14">
      <c r="A34" s="51" t="s">
        <v>49</v>
      </c>
      <c r="B34" s="28">
        <f>[1]Sheet!C135</f>
        <v>283619.54510400578</v>
      </c>
      <c r="C34" s="29">
        <f>[1]Sheet!D135</f>
        <v>22.091726770726403</v>
      </c>
      <c r="D34" s="28">
        <f>[1]Sheet!E135</f>
        <v>21673.480162224103</v>
      </c>
      <c r="E34" s="29">
        <f>[1]Sheet!F135</f>
        <v>30.45717566319296</v>
      </c>
      <c r="F34" s="28">
        <f>[1]Sheet!G135</f>
        <v>12013.603278458488</v>
      </c>
      <c r="G34" s="29">
        <f>[1]Sheet!H135</f>
        <v>32.168006387403409</v>
      </c>
      <c r="H34" s="28">
        <f>[1]Sheet!I135</f>
        <v>9659.8768837656025</v>
      </c>
      <c r="I34" s="29">
        <f>[1]Sheet!J135</f>
        <v>28.567624244496329</v>
      </c>
      <c r="J34" s="28">
        <f>[1]Sheet!M135</f>
        <v>8007.396531071443</v>
      </c>
      <c r="K34" s="29">
        <f>[1]Sheet!N135</f>
        <v>33.633216238456022</v>
      </c>
      <c r="L34" s="28">
        <f>[1]Sheet!Q135</f>
        <v>10220.411685595744</v>
      </c>
      <c r="M34" s="29">
        <f>[1]Sheet!R135</f>
        <v>26.805825761989446</v>
      </c>
      <c r="N34" s="29"/>
    </row>
    <row r="35" spans="1:14">
      <c r="A35" s="51" t="s">
        <v>50</v>
      </c>
      <c r="B35" s="28">
        <f>[1]Sheet!C136</f>
        <v>788180.43589148961</v>
      </c>
      <c r="C35" s="29">
        <f>[1]Sheet!D136</f>
        <v>61.393042673986365</v>
      </c>
      <c r="D35" s="28">
        <f>[1]Sheet!E136</f>
        <v>42016.927669999495</v>
      </c>
      <c r="E35" s="29">
        <f>[1]Sheet!F136</f>
        <v>59.045291171250675</v>
      </c>
      <c r="F35" s="28">
        <f>[1]Sheet!G136</f>
        <v>21324.630663540676</v>
      </c>
      <c r="G35" s="29">
        <f>[1]Sheet!H136</f>
        <v>57.099509572103564</v>
      </c>
      <c r="H35" s="28">
        <f>[1]Sheet!I136</f>
        <v>20692.297006458753</v>
      </c>
      <c r="I35" s="29">
        <f>[1]Sheet!J136</f>
        <v>61.194337438138895</v>
      </c>
      <c r="J35" s="28">
        <f>[1]Sheet!M136</f>
        <v>14437.534075561822</v>
      </c>
      <c r="K35" s="29">
        <f>[1]Sheet!N136</f>
        <v>60.641521077322501</v>
      </c>
      <c r="L35" s="28">
        <f>[1]Sheet!Q136</f>
        <v>22689.340063395226</v>
      </c>
      <c r="M35" s="29">
        <f>[1]Sheet!R136</f>
        <v>59.50900170206274</v>
      </c>
      <c r="N35" s="29"/>
    </row>
    <row r="36" spans="1:14">
      <c r="A36" s="51" t="s">
        <v>51</v>
      </c>
      <c r="B36" s="28">
        <f>[1]Sheet!C137</f>
        <v>165323.01769930962</v>
      </c>
      <c r="C36" s="29">
        <f>[1]Sheet!D137</f>
        <v>12.877359825768686</v>
      </c>
      <c r="D36" s="28">
        <f>[1]Sheet!E137</f>
        <v>4388.6611316790604</v>
      </c>
      <c r="E36" s="29">
        <f>[1]Sheet!F137</f>
        <v>6.1672708772793463</v>
      </c>
      <c r="F36" s="28">
        <f>[1]Sheet!G137</f>
        <v>2353.5754563310702</v>
      </c>
      <c r="G36" s="29">
        <f>[1]Sheet!H137</f>
        <v>6.3020085279700027</v>
      </c>
      <c r="H36" s="28">
        <f>[1]Sheet!I137</f>
        <v>2035.08567534799</v>
      </c>
      <c r="I36" s="29">
        <f>[1]Sheet!J137</f>
        <v>6.0184579553394162</v>
      </c>
      <c r="J36" s="28">
        <f>[1]Sheet!M137</f>
        <v>860.68090981353282</v>
      </c>
      <c r="K36" s="29">
        <f>[1]Sheet!N137</f>
        <v>3.61509100239304</v>
      </c>
      <c r="L36" s="28">
        <f>[1]Sheet!Q137</f>
        <v>2638.7777742273242</v>
      </c>
      <c r="M36" s="29">
        <f>[1]Sheet!R137</f>
        <v>6.9209166339393784</v>
      </c>
      <c r="N36" s="29"/>
    </row>
    <row r="37" spans="1:14">
      <c r="A37" s="54" t="s">
        <v>52</v>
      </c>
      <c r="B37" s="28">
        <f>[1]Sheet!C138</f>
        <v>44086.130522199783</v>
      </c>
      <c r="C37" s="29">
        <f>[1]Sheet!D138</f>
        <v>3.4339620336033874</v>
      </c>
      <c r="D37" s="28">
        <f>[1]Sheet!E138</f>
        <v>3081.4365337103332</v>
      </c>
      <c r="E37" s="29">
        <f>[1]Sheet!F138</f>
        <v>4.3302622882768764</v>
      </c>
      <c r="F37" s="28">
        <f>[1]Sheet!G138</f>
        <v>1654.624613703673</v>
      </c>
      <c r="G37" s="29">
        <f>[1]Sheet!H138</f>
        <v>4.4304755125228583</v>
      </c>
      <c r="H37" s="28">
        <f>[1]Sheet!I138</f>
        <v>1426.8119200066608</v>
      </c>
      <c r="I37" s="29">
        <f>[1]Sheet!J138</f>
        <v>4.2195803620252121</v>
      </c>
      <c r="J37" s="28">
        <f>[1]Sheet!M138</f>
        <v>502.38969967188001</v>
      </c>
      <c r="K37" s="29">
        <f>[1]Sheet!N138</f>
        <v>2.1101716818283247</v>
      </c>
      <c r="L37" s="28">
        <f>[1]Sheet!Q138</f>
        <v>2579.0468340384537</v>
      </c>
      <c r="M37" s="29">
        <f>[1]Sheet!R138</f>
        <v>6.7642559020082702</v>
      </c>
      <c r="N37" s="29"/>
    </row>
    <row r="38" spans="1:14">
      <c r="A38" s="54" t="s">
        <v>53</v>
      </c>
      <c r="B38" s="28">
        <f>[1]Sheet!C139</f>
        <v>2617.8348201889798</v>
      </c>
      <c r="C38" s="29">
        <f>[1]Sheet!D139</f>
        <v>0.20390869591621744</v>
      </c>
      <c r="D38" s="28">
        <f>[1]Sheet!E139</f>
        <v>0</v>
      </c>
      <c r="E38" s="29">
        <f>[1]Sheet!F139</f>
        <v>0</v>
      </c>
      <c r="F38" s="28">
        <f>[1]Sheet!G139</f>
        <v>0</v>
      </c>
      <c r="G38" s="29">
        <f>[1]Sheet!H139</f>
        <v>0</v>
      </c>
      <c r="H38" s="28">
        <f>[1]Sheet!I139</f>
        <v>0</v>
      </c>
      <c r="I38" s="29">
        <f>[1]Sheet!J139</f>
        <v>0</v>
      </c>
      <c r="J38" s="28">
        <f>[1]Sheet!M139</f>
        <v>0</v>
      </c>
      <c r="K38" s="29">
        <f>[1]Sheet!N139</f>
        <v>0</v>
      </c>
      <c r="L38" s="28">
        <f>[1]Sheet!Q139</f>
        <v>0</v>
      </c>
      <c r="M38" s="29">
        <f>[1]Sheet!R139</f>
        <v>0</v>
      </c>
      <c r="N38" s="29"/>
    </row>
    <row r="39" spans="1:14">
      <c r="A39" s="12"/>
      <c r="B39" s="30"/>
      <c r="C39" s="30"/>
      <c r="D39" s="30"/>
      <c r="E39" s="30"/>
      <c r="F39" s="30"/>
      <c r="G39" s="30"/>
      <c r="H39" s="31"/>
      <c r="I39" s="31"/>
      <c r="J39" s="31"/>
      <c r="K39" s="31"/>
      <c r="L39" s="31"/>
      <c r="M39" s="31"/>
    </row>
    <row r="40" spans="1:14">
      <c r="A40" s="32" t="str">
        <f>Cuadro01!A41</f>
        <v>Fuente: Instituto Nacional de Estadística (INE). XLI Encuesta Permanente de Hogares de Propósitos Múltiples, Mayo 2011.</v>
      </c>
    </row>
    <row r="41" spans="1:14">
      <c r="A41" s="33" t="s">
        <v>54</v>
      </c>
    </row>
    <row r="42" spans="1:14">
      <c r="A42" s="32"/>
    </row>
  </sheetData>
  <mergeCells count="11">
    <mergeCell ref="H5:I5"/>
    <mergeCell ref="J5:K5"/>
    <mergeCell ref="L5:M5"/>
    <mergeCell ref="A1:M1"/>
    <mergeCell ref="A3:A6"/>
    <mergeCell ref="B3:C5"/>
    <mergeCell ref="D3:M3"/>
    <mergeCell ref="D4:I4"/>
    <mergeCell ref="J4:M4"/>
    <mergeCell ref="D5:E5"/>
    <mergeCell ref="F5:G5"/>
  </mergeCells>
  <printOptions horizontalCentered="1" verticalCentered="1"/>
  <pageMargins left="0" right="0" top="0" bottom="0" header="0" footer="0"/>
  <pageSetup paperSize="119" firstPageNumber="15" orientation="landscape" useFirstPageNumber="1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7"/>
  <dimension ref="A1:M41"/>
  <sheetViews>
    <sheetView workbookViewId="0">
      <selection activeCell="N20" sqref="N20"/>
    </sheetView>
  </sheetViews>
  <sheetFormatPr baseColWidth="10" defaultRowHeight="11.25"/>
  <cols>
    <col min="1" max="1" width="23.140625" style="15" customWidth="1"/>
    <col min="2" max="7" width="8.7109375" style="15" customWidth="1"/>
    <col min="8" max="8" width="0.5703125" style="15" customWidth="1"/>
    <col min="9" max="12" width="8.7109375" style="15" customWidth="1"/>
    <col min="13" max="16384" width="11.42578125" style="15"/>
  </cols>
  <sheetData>
    <row r="1" spans="1:13" ht="22.5" customHeight="1">
      <c r="A1" s="77" t="s">
        <v>91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1:13">
      <c r="A2" s="2"/>
      <c r="B2" s="2"/>
      <c r="C2" s="2"/>
      <c r="D2" s="2"/>
      <c r="E2" s="2"/>
      <c r="F2" s="2"/>
      <c r="G2" s="2"/>
      <c r="H2" s="2"/>
    </row>
    <row r="3" spans="1:13" ht="12.75" customHeight="1">
      <c r="A3" s="70" t="s">
        <v>36</v>
      </c>
      <c r="B3" s="70" t="s">
        <v>1</v>
      </c>
      <c r="C3" s="70"/>
      <c r="D3" s="70"/>
      <c r="E3" s="70"/>
      <c r="F3" s="70"/>
      <c r="G3" s="70"/>
      <c r="H3" s="34"/>
      <c r="I3" s="72" t="s">
        <v>55</v>
      </c>
      <c r="J3" s="72"/>
      <c r="K3" s="72"/>
      <c r="L3" s="72"/>
    </row>
    <row r="4" spans="1:13" ht="11.25" customHeight="1">
      <c r="A4" s="70"/>
      <c r="B4" s="70" t="s">
        <v>56</v>
      </c>
      <c r="C4" s="70"/>
      <c r="D4" s="70" t="s">
        <v>57</v>
      </c>
      <c r="E4" s="70"/>
      <c r="F4" s="70" t="s">
        <v>55</v>
      </c>
      <c r="G4" s="70"/>
      <c r="H4" s="22"/>
      <c r="I4" s="70" t="s">
        <v>58</v>
      </c>
      <c r="J4" s="70"/>
      <c r="K4" s="75" t="s">
        <v>59</v>
      </c>
      <c r="L4" s="75"/>
    </row>
    <row r="5" spans="1:13">
      <c r="A5" s="70"/>
      <c r="B5" s="5" t="s">
        <v>42</v>
      </c>
      <c r="C5" s="5" t="s">
        <v>43</v>
      </c>
      <c r="D5" s="5" t="s">
        <v>42</v>
      </c>
      <c r="E5" s="5" t="s">
        <v>60</v>
      </c>
      <c r="F5" s="5" t="s">
        <v>42</v>
      </c>
      <c r="G5" s="5" t="s">
        <v>60</v>
      </c>
      <c r="H5" s="25"/>
      <c r="I5" s="5" t="s">
        <v>42</v>
      </c>
      <c r="J5" s="5" t="s">
        <v>60</v>
      </c>
      <c r="K5" s="5" t="s">
        <v>42</v>
      </c>
      <c r="L5" s="5" t="s">
        <v>60</v>
      </c>
    </row>
    <row r="6" spans="1:13">
      <c r="A6" s="6"/>
      <c r="B6" s="3"/>
      <c r="C6" s="3"/>
      <c r="D6" s="3"/>
      <c r="E6" s="3"/>
      <c r="F6" s="3"/>
      <c r="G6" s="3"/>
      <c r="H6" s="3"/>
    </row>
    <row r="7" spans="1:13">
      <c r="A7" s="3" t="s">
        <v>64</v>
      </c>
      <c r="B7" s="35">
        <f>SUM(B10,B14)</f>
        <v>1283826.9640371967</v>
      </c>
      <c r="C7" s="35">
        <f t="shared" ref="C7:K7" si="0">SUM(C10,C14)</f>
        <v>100</v>
      </c>
      <c r="D7" s="35">
        <f t="shared" si="0"/>
        <v>6158.1043930204596</v>
      </c>
      <c r="E7" s="36">
        <f>+D7/B7*100</f>
        <v>0.47966778744507182</v>
      </c>
      <c r="F7" s="35">
        <f t="shared" si="0"/>
        <v>1277668.8596441671</v>
      </c>
      <c r="G7" s="36">
        <f>F7/$B7*100</f>
        <v>99.520332212554223</v>
      </c>
      <c r="H7" s="35">
        <f t="shared" si="0"/>
        <v>0</v>
      </c>
      <c r="I7" s="35">
        <f t="shared" si="0"/>
        <v>1150193.7463269504</v>
      </c>
      <c r="J7" s="36">
        <f>+I7/F7*100</f>
        <v>90.022836327660144</v>
      </c>
      <c r="K7" s="35">
        <f t="shared" si="0"/>
        <v>127475.11331721654</v>
      </c>
      <c r="L7" s="36">
        <f>+K7/F7*100</f>
        <v>9.9771636723398416</v>
      </c>
      <c r="M7" s="62"/>
    </row>
    <row r="8" spans="1:13">
      <c r="A8" s="3"/>
      <c r="B8" s="35"/>
      <c r="C8" s="36"/>
      <c r="D8" s="35"/>
      <c r="E8" s="36"/>
      <c r="F8" s="35"/>
      <c r="G8" s="36"/>
      <c r="I8" s="35"/>
      <c r="J8" s="36"/>
      <c r="K8" s="35"/>
      <c r="L8" s="36"/>
    </row>
    <row r="9" spans="1:13">
      <c r="A9" s="3" t="s">
        <v>32</v>
      </c>
      <c r="B9" s="65"/>
      <c r="C9" s="66"/>
      <c r="D9" s="65"/>
      <c r="E9" s="66"/>
      <c r="F9" s="65"/>
      <c r="G9" s="66"/>
      <c r="H9" s="67"/>
      <c r="I9" s="65"/>
      <c r="J9" s="66"/>
      <c r="K9" s="65"/>
      <c r="L9" s="66"/>
    </row>
    <row r="10" spans="1:13">
      <c r="A10" s="58" t="s">
        <v>44</v>
      </c>
      <c r="B10" s="23">
        <f>+B11+B12+B13</f>
        <v>496004.2672177513</v>
      </c>
      <c r="C10" s="38">
        <f t="shared" ref="C10:C14" si="1">B10/B$7*100</f>
        <v>38.634822379644334</v>
      </c>
      <c r="D10" s="23">
        <f t="shared" ref="D10:K10" si="2">+D11+D12+D13</f>
        <v>1885.8918361281731</v>
      </c>
      <c r="E10" s="38">
        <f>+D10/B10*100</f>
        <v>0.38021685714656278</v>
      </c>
      <c r="F10" s="23">
        <f t="shared" si="2"/>
        <v>494118.37538162747</v>
      </c>
      <c r="G10" s="38">
        <f>+F10/B10*100</f>
        <v>99.619783142854317</v>
      </c>
      <c r="H10" s="23">
        <f t="shared" si="2"/>
        <v>0</v>
      </c>
      <c r="I10" s="23">
        <f t="shared" si="2"/>
        <v>452381.2278155433</v>
      </c>
      <c r="J10" s="38">
        <f>+I10/F10*100</f>
        <v>91.553208776368848</v>
      </c>
      <c r="K10" s="23">
        <f t="shared" si="2"/>
        <v>41737.147566084168</v>
      </c>
      <c r="L10" s="38">
        <f>+K10/F10*100</f>
        <v>8.4467912236311573</v>
      </c>
      <c r="M10" s="38"/>
    </row>
    <row r="11" spans="1:13">
      <c r="A11" s="59" t="s">
        <v>35</v>
      </c>
      <c r="B11" s="37">
        <f>[1]Sheet!C146</f>
        <v>116074.70603532642</v>
      </c>
      <c r="C11" s="38">
        <f t="shared" si="1"/>
        <v>9.0413045750582448</v>
      </c>
      <c r="D11" s="37">
        <f>[1]Sheet!I146</f>
        <v>0</v>
      </c>
      <c r="E11" s="38">
        <f>[1]Sheet!J146</f>
        <v>0</v>
      </c>
      <c r="F11" s="37">
        <f t="shared" ref="F11:F37" si="3">+I11+K11</f>
        <v>116074.70603532637</v>
      </c>
      <c r="G11" s="38">
        <f t="shared" ref="G11:G37" si="4">F11/$B11*100</f>
        <v>99.999999999999943</v>
      </c>
      <c r="I11" s="37">
        <f>[1]Sheet!E146</f>
        <v>107291.16623339817</v>
      </c>
      <c r="J11" s="38">
        <f>[1]Sheet!F146</f>
        <v>92.432856302685735</v>
      </c>
      <c r="K11" s="37">
        <f>[1]Sheet!G146</f>
        <v>8783.539801928202</v>
      </c>
      <c r="L11" s="38">
        <f>[1]Sheet!H146</f>
        <v>7.5671436973142114</v>
      </c>
      <c r="M11" s="38"/>
    </row>
    <row r="12" spans="1:13">
      <c r="A12" s="59" t="s">
        <v>29</v>
      </c>
      <c r="B12" s="37">
        <f>[1]Sheet!C147</f>
        <v>80410.325204840046</v>
      </c>
      <c r="C12" s="38">
        <f t="shared" si="1"/>
        <v>6.2633304531926228</v>
      </c>
      <c r="D12" s="37">
        <f>[1]Sheet!I147</f>
        <v>398.14975839196006</v>
      </c>
      <c r="E12" s="38">
        <f>[1]Sheet!J147</f>
        <v>0.49514755397108468</v>
      </c>
      <c r="F12" s="37">
        <f t="shared" si="3"/>
        <v>80012.175446448149</v>
      </c>
      <c r="G12" s="38">
        <f t="shared" si="4"/>
        <v>99.504852446028991</v>
      </c>
      <c r="I12" s="37">
        <f>[1]Sheet!E147</f>
        <v>74119.559022247136</v>
      </c>
      <c r="J12" s="38">
        <f>[1]Sheet!F147</f>
        <v>92.176668647256932</v>
      </c>
      <c r="K12" s="37">
        <f>[1]Sheet!G147</f>
        <v>5892.6164242010072</v>
      </c>
      <c r="L12" s="38">
        <f>[1]Sheet!H147</f>
        <v>7.3281837987720513</v>
      </c>
      <c r="M12" s="38"/>
    </row>
    <row r="13" spans="1:13">
      <c r="A13" s="59" t="s">
        <v>30</v>
      </c>
      <c r="B13" s="37">
        <f>[1]Sheet!C148</f>
        <v>299519.23597758485</v>
      </c>
      <c r="C13" s="38">
        <f t="shared" si="1"/>
        <v>23.330187351393469</v>
      </c>
      <c r="D13" s="37">
        <f>[1]Sheet!I148</f>
        <v>1487.7420777362131</v>
      </c>
      <c r="E13" s="38">
        <f>[1]Sheet!J148</f>
        <v>0.49671002694716793</v>
      </c>
      <c r="F13" s="37">
        <f t="shared" si="3"/>
        <v>298031.49389985297</v>
      </c>
      <c r="G13" s="38">
        <f t="shared" si="4"/>
        <v>99.503289973054279</v>
      </c>
      <c r="I13" s="37">
        <f>[1]Sheet!E148</f>
        <v>270970.50255989801</v>
      </c>
      <c r="J13" s="38">
        <f>[1]Sheet!F148</f>
        <v>90.46848082243929</v>
      </c>
      <c r="K13" s="37">
        <f>[1]Sheet!G148</f>
        <v>27060.991339954962</v>
      </c>
      <c r="L13" s="38">
        <f>[1]Sheet!H148</f>
        <v>9.034809150614997</v>
      </c>
      <c r="M13" s="38"/>
    </row>
    <row r="14" spans="1:13">
      <c r="A14" s="58" t="s">
        <v>31</v>
      </c>
      <c r="B14" s="37">
        <f>[1]Sheet!C149</f>
        <v>787822.69681944535</v>
      </c>
      <c r="C14" s="38">
        <f t="shared" si="1"/>
        <v>61.365177620355659</v>
      </c>
      <c r="D14" s="37">
        <f>[1]Sheet!I149</f>
        <v>4272.2125568922866</v>
      </c>
      <c r="E14" s="38">
        <f>[1]Sheet!J149</f>
        <v>0.54228096932721404</v>
      </c>
      <c r="F14" s="37">
        <f t="shared" si="3"/>
        <v>783550.48426253954</v>
      </c>
      <c r="G14" s="38">
        <f t="shared" si="4"/>
        <v>99.457719030671072</v>
      </c>
      <c r="I14" s="37">
        <f>[1]Sheet!E149</f>
        <v>697812.51851140719</v>
      </c>
      <c r="J14" s="38">
        <f>[1]Sheet!F149</f>
        <v>88.574817827485504</v>
      </c>
      <c r="K14" s="37">
        <f>[1]Sheet!G149</f>
        <v>85737.965751132375</v>
      </c>
      <c r="L14" s="38">
        <f>[1]Sheet!H149</f>
        <v>10.882901203185563</v>
      </c>
      <c r="M14" s="38"/>
    </row>
    <row r="15" spans="1:13">
      <c r="A15" s="9"/>
      <c r="B15" s="37"/>
      <c r="C15" s="38"/>
      <c r="D15" s="37"/>
      <c r="E15" s="38"/>
      <c r="F15" s="37"/>
      <c r="G15" s="38"/>
      <c r="I15" s="37"/>
      <c r="J15" s="38"/>
      <c r="K15" s="37"/>
      <c r="L15" s="38"/>
      <c r="M15" s="38"/>
    </row>
    <row r="16" spans="1:13">
      <c r="A16" s="3" t="s">
        <v>45</v>
      </c>
      <c r="B16" s="65"/>
      <c r="C16" s="66"/>
      <c r="D16" s="65"/>
      <c r="E16" s="66"/>
      <c r="F16" s="65"/>
      <c r="G16" s="66"/>
      <c r="H16" s="68"/>
      <c r="I16" s="65"/>
      <c r="J16" s="66"/>
      <c r="K16" s="65"/>
      <c r="L16" s="66"/>
      <c r="M16" s="38"/>
    </row>
    <row r="17" spans="1:13">
      <c r="A17" s="58">
        <v>1</v>
      </c>
      <c r="B17" s="37">
        <f>[1]Sheet!C151</f>
        <v>215296.7939277151</v>
      </c>
      <c r="C17" s="38">
        <f t="shared" ref="C17:C22" si="5">B17/B$7*100</f>
        <v>16.769923047158965</v>
      </c>
      <c r="D17" s="37">
        <f>[1]Sheet!I151</f>
        <v>1135.9663208652239</v>
      </c>
      <c r="E17" s="38">
        <f>[1]Sheet!J151</f>
        <v>0.52762807106482934</v>
      </c>
      <c r="F17" s="37">
        <f t="shared" si="3"/>
        <v>214160.82760685214</v>
      </c>
      <c r="G17" s="38">
        <f t="shared" si="4"/>
        <v>99.472371928936226</v>
      </c>
      <c r="I17" s="37">
        <f>[1]Sheet!E151</f>
        <v>175261.03326342511</v>
      </c>
      <c r="J17" s="38">
        <f>[1]Sheet!F151</f>
        <v>81.404386041284098</v>
      </c>
      <c r="K17" s="37">
        <f>[1]Sheet!G151</f>
        <v>38899.79434342702</v>
      </c>
      <c r="L17" s="38">
        <f>[1]Sheet!H151</f>
        <v>18.067985887652114</v>
      </c>
      <c r="M17" s="38"/>
    </row>
    <row r="18" spans="1:13">
      <c r="A18" s="58">
        <v>2</v>
      </c>
      <c r="B18" s="37">
        <f>[1]Sheet!C152</f>
        <v>222575.06922211486</v>
      </c>
      <c r="C18" s="38">
        <f t="shared" si="5"/>
        <v>17.336843317435271</v>
      </c>
      <c r="D18" s="37">
        <f>[1]Sheet!I152</f>
        <v>1068.0531392230719</v>
      </c>
      <c r="E18" s="38">
        <f>[1]Sheet!J152</f>
        <v>0.47986198227674237</v>
      </c>
      <c r="F18" s="37">
        <f t="shared" si="3"/>
        <v>221507.01608289359</v>
      </c>
      <c r="G18" s="38">
        <f t="shared" si="4"/>
        <v>99.520138017724065</v>
      </c>
      <c r="I18" s="37">
        <f>[1]Sheet!E152</f>
        <v>191441.04254814674</v>
      </c>
      <c r="J18" s="38">
        <f>[1]Sheet!F152</f>
        <v>86.011898465187727</v>
      </c>
      <c r="K18" s="37">
        <f>[1]Sheet!G152</f>
        <v>30065.973534746838</v>
      </c>
      <c r="L18" s="38">
        <f>[1]Sheet!H152</f>
        <v>13.508239552536331</v>
      </c>
      <c r="M18" s="38"/>
    </row>
    <row r="19" spans="1:13">
      <c r="A19" s="58">
        <v>3</v>
      </c>
      <c r="B19" s="37">
        <f>[1]Sheet!C153</f>
        <v>214276.83884105476</v>
      </c>
      <c r="C19" s="38">
        <f t="shared" si="5"/>
        <v>16.690476586286003</v>
      </c>
      <c r="D19" s="37">
        <f>[1]Sheet!I153</f>
        <v>1295.2262242220077</v>
      </c>
      <c r="E19" s="38">
        <f>[1]Sheet!J153</f>
        <v>0.60446394077279364</v>
      </c>
      <c r="F19" s="37">
        <f t="shared" si="3"/>
        <v>212981.6126168342</v>
      </c>
      <c r="G19" s="38">
        <f t="shared" si="4"/>
        <v>99.395536059227879</v>
      </c>
      <c r="I19" s="37">
        <f>[1]Sheet!E153</f>
        <v>187821.28996945792</v>
      </c>
      <c r="J19" s="38">
        <f>[1]Sheet!F153</f>
        <v>87.653565819486019</v>
      </c>
      <c r="K19" s="37">
        <f>[1]Sheet!G153</f>
        <v>25160.322647376273</v>
      </c>
      <c r="L19" s="38">
        <f>[1]Sheet!H153</f>
        <v>11.741970239741859</v>
      </c>
      <c r="M19" s="38"/>
    </row>
    <row r="20" spans="1:13">
      <c r="A20" s="58">
        <v>4</v>
      </c>
      <c r="B20" s="37">
        <f>[1]Sheet!C154</f>
        <v>224162.29097485758</v>
      </c>
      <c r="C20" s="38">
        <f t="shared" si="5"/>
        <v>17.460475379792914</v>
      </c>
      <c r="D20" s="37">
        <f>[1]Sheet!I154</f>
        <v>406.35308825913603</v>
      </c>
      <c r="E20" s="38">
        <f>[1]Sheet!J154</f>
        <v>0.18127629160638498</v>
      </c>
      <c r="F20" s="37">
        <f t="shared" si="3"/>
        <v>223755.93788659948</v>
      </c>
      <c r="G20" s="38">
        <f t="shared" si="4"/>
        <v>99.818723708394074</v>
      </c>
      <c r="I20" s="37">
        <f>[1]Sheet!E154</f>
        <v>205206.65792374284</v>
      </c>
      <c r="J20" s="38">
        <f>[1]Sheet!F154</f>
        <v>91.543790452587388</v>
      </c>
      <c r="K20" s="37">
        <f>[1]Sheet!G154</f>
        <v>18549.279962856643</v>
      </c>
      <c r="L20" s="38">
        <f>[1]Sheet!H154</f>
        <v>8.2749332558066868</v>
      </c>
      <c r="M20" s="38"/>
    </row>
    <row r="21" spans="1:13">
      <c r="A21" s="58">
        <v>5</v>
      </c>
      <c r="B21" s="37">
        <f>[1]Sheet!C155</f>
        <v>228497.30245979223</v>
      </c>
      <c r="C21" s="38">
        <f t="shared" si="5"/>
        <v>17.798138601268068</v>
      </c>
      <c r="D21" s="37">
        <f>[1]Sheet!I155</f>
        <v>1068.0531392230719</v>
      </c>
      <c r="E21" s="38">
        <f>[1]Sheet!J155</f>
        <v>0.4674248350966913</v>
      </c>
      <c r="F21" s="37">
        <f t="shared" si="3"/>
        <v>227429.24932056977</v>
      </c>
      <c r="G21" s="38">
        <f t="shared" si="4"/>
        <v>99.532575164903562</v>
      </c>
      <c r="I21" s="37">
        <f>[1]Sheet!E155</f>
        <v>217372.66935851533</v>
      </c>
      <c r="J21" s="38">
        <f>[1]Sheet!F155</f>
        <v>95.131394120841108</v>
      </c>
      <c r="K21" s="37">
        <f>[1]Sheet!G155</f>
        <v>10056.579962054439</v>
      </c>
      <c r="L21" s="38">
        <f>[1]Sheet!H155</f>
        <v>4.4011810440624588</v>
      </c>
      <c r="M21" s="38"/>
    </row>
    <row r="22" spans="1:13">
      <c r="A22" s="58">
        <v>6</v>
      </c>
      <c r="B22" s="37">
        <f>[1]Sheet!C156</f>
        <v>179018.66861161363</v>
      </c>
      <c r="C22" s="38">
        <f t="shared" si="5"/>
        <v>13.944143068054993</v>
      </c>
      <c r="D22" s="37">
        <f>[1]Sheet!I156</f>
        <v>1184.4524812279487</v>
      </c>
      <c r="E22" s="38">
        <f>[1]Sheet!J156</f>
        <v>0.66163629213311481</v>
      </c>
      <c r="F22" s="37">
        <f t="shared" si="3"/>
        <v>177834.21613038599</v>
      </c>
      <c r="G22" s="38">
        <f t="shared" si="4"/>
        <v>99.33836370786706</v>
      </c>
      <c r="I22" s="37">
        <f>[1]Sheet!E156</f>
        <v>173091.05326363078</v>
      </c>
      <c r="J22" s="38">
        <f>[1]Sheet!F156</f>
        <v>96.688828380886363</v>
      </c>
      <c r="K22" s="37">
        <f>[1]Sheet!G156</f>
        <v>4743.1628667552231</v>
      </c>
      <c r="L22" s="38">
        <f>[1]Sheet!H156</f>
        <v>2.6495353269807058</v>
      </c>
      <c r="M22" s="38"/>
    </row>
    <row r="23" spans="1:13">
      <c r="A23" s="58"/>
      <c r="B23" s="37"/>
      <c r="C23" s="38"/>
      <c r="D23" s="37"/>
      <c r="E23" s="38"/>
      <c r="F23" s="37"/>
      <c r="G23" s="38"/>
      <c r="I23" s="37"/>
      <c r="J23" s="38"/>
      <c r="K23" s="37"/>
      <c r="L23" s="38"/>
      <c r="M23" s="38"/>
    </row>
    <row r="24" spans="1:13">
      <c r="A24" s="3" t="s">
        <v>46</v>
      </c>
      <c r="B24" s="65"/>
      <c r="C24" s="66"/>
      <c r="D24" s="65"/>
      <c r="E24" s="66"/>
      <c r="F24" s="65"/>
      <c r="G24" s="66"/>
      <c r="H24" s="68"/>
      <c r="I24" s="65"/>
      <c r="J24" s="66"/>
      <c r="K24" s="65"/>
      <c r="L24" s="66"/>
      <c r="M24" s="38"/>
    </row>
    <row r="25" spans="1:13">
      <c r="A25" s="58">
        <v>1</v>
      </c>
      <c r="B25" s="37">
        <f>[1]Sheet!C158</f>
        <v>367595.15497852396</v>
      </c>
      <c r="C25" s="38">
        <f t="shared" ref="C25:C30" si="6">B25/B$7*100</f>
        <v>28.632764794296182</v>
      </c>
      <c r="D25" s="37">
        <f>[1]Sheet!I158</f>
        <v>2471.0327448940634</v>
      </c>
      <c r="E25" s="38">
        <f>[1]Sheet!J158</f>
        <v>0.6722158090028223</v>
      </c>
      <c r="F25" s="37">
        <f t="shared" si="3"/>
        <v>365124.12223363196</v>
      </c>
      <c r="G25" s="38">
        <f t="shared" si="4"/>
        <v>99.327784190997733</v>
      </c>
      <c r="I25" s="37">
        <f>[1]Sheet!E158</f>
        <v>321043.83993532095</v>
      </c>
      <c r="J25" s="38">
        <f>[1]Sheet!F158</f>
        <v>87.336254460175709</v>
      </c>
      <c r="K25" s="37">
        <f>[1]Sheet!G158</f>
        <v>44080.282298311016</v>
      </c>
      <c r="L25" s="38">
        <f>[1]Sheet!H158</f>
        <v>11.991529730822029</v>
      </c>
      <c r="M25" s="38"/>
    </row>
    <row r="26" spans="1:13">
      <c r="A26" s="58">
        <v>2</v>
      </c>
      <c r="B26" s="37">
        <f>[1]Sheet!C159</f>
        <v>333267.71100331616</v>
      </c>
      <c r="C26" s="38">
        <f t="shared" si="6"/>
        <v>25.958927514289247</v>
      </c>
      <c r="D26" s="37">
        <f>[1]Sheet!I159</f>
        <v>1128.2744180655122</v>
      </c>
      <c r="E26" s="38">
        <f>[1]Sheet!J159</f>
        <v>0.33854897453725585</v>
      </c>
      <c r="F26" s="37">
        <f t="shared" si="3"/>
        <v>332139.4365852531</v>
      </c>
      <c r="G26" s="38">
        <f t="shared" si="4"/>
        <v>99.661451025463478</v>
      </c>
      <c r="I26" s="37">
        <f>[1]Sheet!E159</f>
        <v>290308.76697637519</v>
      </c>
      <c r="J26" s="38">
        <f>[1]Sheet!F159</f>
        <v>87.109779132934506</v>
      </c>
      <c r="K26" s="37">
        <f>[1]Sheet!G159</f>
        <v>41830.669608877899</v>
      </c>
      <c r="L26" s="38">
        <f>[1]Sheet!H159</f>
        <v>12.551671892528967</v>
      </c>
      <c r="M26" s="38"/>
    </row>
    <row r="27" spans="1:13">
      <c r="A27" s="58">
        <v>3</v>
      </c>
      <c r="B27" s="37">
        <f>[1]Sheet!C160</f>
        <v>270905.43948347191</v>
      </c>
      <c r="C27" s="38">
        <f t="shared" si="6"/>
        <v>21.101398169077783</v>
      </c>
      <c r="D27" s="37">
        <f>[1]Sheet!I160</f>
        <v>968.50308764126396</v>
      </c>
      <c r="E27" s="38">
        <f>[1]Sheet!J160</f>
        <v>0.35750595834763699</v>
      </c>
      <c r="F27" s="37">
        <f t="shared" si="3"/>
        <v>269936.9363958321</v>
      </c>
      <c r="G27" s="38">
        <f t="shared" si="4"/>
        <v>99.642494041652895</v>
      </c>
      <c r="I27" s="37">
        <f>[1]Sheet!E160</f>
        <v>246419.45547535768</v>
      </c>
      <c r="J27" s="38">
        <f>[1]Sheet!F160</f>
        <v>90.961427701562215</v>
      </c>
      <c r="K27" s="37">
        <f>[1]Sheet!G160</f>
        <v>23517.480920474434</v>
      </c>
      <c r="L27" s="38">
        <f>[1]Sheet!H160</f>
        <v>8.6810663400906893</v>
      </c>
      <c r="M27" s="38"/>
    </row>
    <row r="28" spans="1:13">
      <c r="A28" s="58">
        <v>4</v>
      </c>
      <c r="B28" s="37">
        <f>[1]Sheet!C161</f>
        <v>184787.40000913793</v>
      </c>
      <c r="C28" s="38">
        <f t="shared" si="6"/>
        <v>14.393481768605698</v>
      </c>
      <c r="D28" s="37">
        <f>[1]Sheet!I161</f>
        <v>534.02656961153593</v>
      </c>
      <c r="E28" s="38">
        <f>[1]Sheet!J161</f>
        <v>0.28899512065494065</v>
      </c>
      <c r="F28" s="37">
        <f t="shared" si="3"/>
        <v>184253.37343952683</v>
      </c>
      <c r="G28" s="38">
        <f t="shared" si="4"/>
        <v>99.711004879345296</v>
      </c>
      <c r="I28" s="37">
        <f>[1]Sheet!E161</f>
        <v>171153.41784694977</v>
      </c>
      <c r="J28" s="38">
        <f>[1]Sheet!F161</f>
        <v>92.621800966129754</v>
      </c>
      <c r="K28" s="37">
        <f>[1]Sheet!G161</f>
        <v>13099.955592577051</v>
      </c>
      <c r="L28" s="38">
        <f>[1]Sheet!H161</f>
        <v>7.0892039132155356</v>
      </c>
      <c r="M28" s="38"/>
    </row>
    <row r="29" spans="1:13">
      <c r="A29" s="58">
        <v>5</v>
      </c>
      <c r="B29" s="37">
        <f>[1]Sheet!C162</f>
        <v>120597.26868462862</v>
      </c>
      <c r="C29" s="38">
        <f t="shared" si="6"/>
        <v>9.3935765537585727</v>
      </c>
      <c r="D29" s="37">
        <f>[1]Sheet!I162</f>
        <v>522.24100319654872</v>
      </c>
      <c r="E29" s="38">
        <f>[1]Sheet!J162</f>
        <v>0.4330454652022428</v>
      </c>
      <c r="F29" s="37">
        <f t="shared" si="3"/>
        <v>120075.02768143218</v>
      </c>
      <c r="G29" s="38">
        <f t="shared" si="4"/>
        <v>99.566954534797844</v>
      </c>
      <c r="I29" s="37">
        <f>[1]Sheet!E162</f>
        <v>115128.30278445609</v>
      </c>
      <c r="J29" s="38">
        <f>[1]Sheet!F162</f>
        <v>95.465099699335383</v>
      </c>
      <c r="K29" s="37">
        <f>[1]Sheet!G162</f>
        <v>4946.7248969761004</v>
      </c>
      <c r="L29" s="38">
        <f>[1]Sheet!H162</f>
        <v>4.1018548354624649</v>
      </c>
      <c r="M29" s="38"/>
    </row>
    <row r="30" spans="1:13">
      <c r="A30" s="58" t="s">
        <v>47</v>
      </c>
      <c r="B30" s="37">
        <f>[1]Sheet!C163</f>
        <v>6673.9898780622789</v>
      </c>
      <c r="C30" s="38">
        <f t="shared" si="6"/>
        <v>0.51985119996816886</v>
      </c>
      <c r="D30" s="37">
        <f>[1]Sheet!I163</f>
        <v>534.02656961153593</v>
      </c>
      <c r="E30" s="38">
        <f>[1]Sheet!J163</f>
        <v>8.0016089231256782</v>
      </c>
      <c r="F30" s="37">
        <f t="shared" si="3"/>
        <v>6139.9633084507423</v>
      </c>
      <c r="G30" s="38">
        <f t="shared" si="4"/>
        <v>91.998391076874313</v>
      </c>
      <c r="I30" s="37">
        <f>[1]Sheet!E163</f>
        <v>6139.9633084507423</v>
      </c>
      <c r="J30" s="38">
        <f>[1]Sheet!F163</f>
        <v>91.998391076874313</v>
      </c>
      <c r="K30" s="37">
        <f>[1]Sheet!G163</f>
        <v>0</v>
      </c>
      <c r="L30" s="38">
        <f>[1]Sheet!H163</f>
        <v>0</v>
      </c>
      <c r="M30" s="38"/>
    </row>
    <row r="31" spans="1:13">
      <c r="A31" s="9"/>
      <c r="B31" s="37"/>
      <c r="C31" s="38"/>
      <c r="D31" s="37"/>
      <c r="E31" s="38"/>
      <c r="F31" s="37"/>
      <c r="G31" s="38"/>
      <c r="I31" s="37"/>
      <c r="J31" s="38"/>
      <c r="K31" s="37"/>
      <c r="L31" s="38"/>
      <c r="M31" s="38"/>
    </row>
    <row r="32" spans="1:13">
      <c r="A32" s="3" t="s">
        <v>48</v>
      </c>
      <c r="B32" s="65"/>
      <c r="C32" s="66"/>
      <c r="D32" s="65"/>
      <c r="E32" s="66"/>
      <c r="F32" s="65"/>
      <c r="G32" s="66"/>
      <c r="H32" s="68"/>
      <c r="I32" s="65"/>
      <c r="J32" s="66"/>
      <c r="K32" s="65"/>
      <c r="L32" s="66"/>
      <c r="M32" s="38"/>
    </row>
    <row r="33" spans="1:13">
      <c r="A33" s="58" t="s">
        <v>49</v>
      </c>
      <c r="B33" s="37">
        <f>[1]Sheet!C165</f>
        <v>283619.54510400578</v>
      </c>
      <c r="C33" s="38">
        <f>B33/B$7*100</f>
        <v>22.091726770726119</v>
      </c>
      <c r="D33" s="37">
        <f>[1]Sheet!I165</f>
        <v>1869.0929936403754</v>
      </c>
      <c r="E33" s="38">
        <f>[1]Sheet!J165</f>
        <v>0.65901417088690506</v>
      </c>
      <c r="F33" s="37">
        <f t="shared" si="3"/>
        <v>281750.45211036736</v>
      </c>
      <c r="G33" s="38">
        <f t="shared" si="4"/>
        <v>99.340985829113777</v>
      </c>
      <c r="I33" s="37">
        <f>[1]Sheet!E165</f>
        <v>242238.26525420704</v>
      </c>
      <c r="J33" s="38">
        <f>[1]Sheet!F165</f>
        <v>85.409581051748788</v>
      </c>
      <c r="K33" s="37">
        <f>[1]Sheet!G165</f>
        <v>39512.18685616029</v>
      </c>
      <c r="L33" s="38">
        <f>[1]Sheet!H165</f>
        <v>13.931404777364982</v>
      </c>
      <c r="M33" s="38"/>
    </row>
    <row r="34" spans="1:13">
      <c r="A34" s="58" t="s">
        <v>50</v>
      </c>
      <c r="B34" s="37">
        <f>[1]Sheet!C166</f>
        <v>788180.43589148961</v>
      </c>
      <c r="C34" s="38">
        <f>B34/B$7*100</f>
        <v>61.393042673985576</v>
      </c>
      <c r="D34" s="37">
        <f>[1]Sheet!I166</f>
        <v>3695.3437743723189</v>
      </c>
      <c r="E34" s="38">
        <f>[1]Sheet!J166</f>
        <v>0.46884489973322102</v>
      </c>
      <c r="F34" s="37">
        <f t="shared" si="3"/>
        <v>784485.0921171048</v>
      </c>
      <c r="G34" s="38">
        <f t="shared" si="4"/>
        <v>99.531155100265195</v>
      </c>
      <c r="I34" s="37">
        <f>[1]Sheet!E166</f>
        <v>706775.04742788384</v>
      </c>
      <c r="J34" s="38">
        <f>[1]Sheet!F166</f>
        <v>89.671731908502608</v>
      </c>
      <c r="K34" s="37">
        <f>[1]Sheet!G166</f>
        <v>77710.044689220958</v>
      </c>
      <c r="L34" s="38">
        <f>[1]Sheet!H166</f>
        <v>9.8594231917625841</v>
      </c>
      <c r="M34" s="38"/>
    </row>
    <row r="35" spans="1:13">
      <c r="A35" s="58" t="s">
        <v>51</v>
      </c>
      <c r="B35" s="37">
        <f>[1]Sheet!C167</f>
        <v>165323.01769930962</v>
      </c>
      <c r="C35" s="38">
        <f>B35/B$7*100</f>
        <v>12.877359825768519</v>
      </c>
      <c r="D35" s="37">
        <f>[1]Sheet!I167</f>
        <v>593.66762500776485</v>
      </c>
      <c r="E35" s="38">
        <f>[1]Sheet!J167</f>
        <v>0.35909556531778936</v>
      </c>
      <c r="F35" s="37">
        <f t="shared" si="3"/>
        <v>164729.35007430217</v>
      </c>
      <c r="G35" s="38">
        <f t="shared" si="4"/>
        <v>99.640904434682398</v>
      </c>
      <c r="I35" s="37">
        <f>[1]Sheet!E167</f>
        <v>155457.07164755947</v>
      </c>
      <c r="J35" s="38">
        <f>[1]Sheet!F167</f>
        <v>94.032321579264661</v>
      </c>
      <c r="K35" s="37">
        <f>[1]Sheet!G167</f>
        <v>9272.2784267426941</v>
      </c>
      <c r="L35" s="38">
        <f>[1]Sheet!H167</f>
        <v>5.6085828554177271</v>
      </c>
      <c r="M35" s="38"/>
    </row>
    <row r="36" spans="1:13">
      <c r="A36" s="10" t="s">
        <v>52</v>
      </c>
      <c r="B36" s="37">
        <f>[1]Sheet!C168</f>
        <v>44086.130522199783</v>
      </c>
      <c r="C36" s="38">
        <f>B36/B$7*100</f>
        <v>3.433962033603343</v>
      </c>
      <c r="D36" s="37">
        <f>[1]Sheet!I168</f>
        <v>0</v>
      </c>
      <c r="E36" s="38">
        <f>[1]Sheet!J168</f>
        <v>0</v>
      </c>
      <c r="F36" s="37">
        <f t="shared" si="3"/>
        <v>44086.130522199775</v>
      </c>
      <c r="G36" s="38">
        <f t="shared" si="4"/>
        <v>99.999999999999986</v>
      </c>
      <c r="I36" s="37">
        <f>[1]Sheet!E168</f>
        <v>43372.540461912919</v>
      </c>
      <c r="J36" s="38">
        <f>[1]Sheet!F168</f>
        <v>98.381372890216497</v>
      </c>
      <c r="K36" s="37">
        <f>[1]Sheet!G168</f>
        <v>713.59006028685349</v>
      </c>
      <c r="L36" s="38">
        <f>[1]Sheet!H168</f>
        <v>1.6186271097834766</v>
      </c>
      <c r="M36" s="38"/>
    </row>
    <row r="37" spans="1:13">
      <c r="A37" s="10" t="s">
        <v>53</v>
      </c>
      <c r="B37" s="37">
        <f>[1]Sheet!C169</f>
        <v>2617.8348201889798</v>
      </c>
      <c r="C37" s="38">
        <f>B37/B$7*100</f>
        <v>0.2039086959162148</v>
      </c>
      <c r="D37" s="37">
        <f>[1]Sheet!I169</f>
        <v>0</v>
      </c>
      <c r="E37" s="38">
        <f>[1]Sheet!J169</f>
        <v>0</v>
      </c>
      <c r="F37" s="37">
        <f t="shared" si="3"/>
        <v>2617.8348201889798</v>
      </c>
      <c r="G37" s="38">
        <f t="shared" si="4"/>
        <v>100</v>
      </c>
      <c r="I37" s="37">
        <f>[1]Sheet!E169</f>
        <v>2350.821535383212</v>
      </c>
      <c r="J37" s="38">
        <f>[1]Sheet!F169</f>
        <v>89.80022411091268</v>
      </c>
      <c r="K37" s="37">
        <f>[1]Sheet!G169</f>
        <v>267.01328480576797</v>
      </c>
      <c r="L37" s="38">
        <f>[1]Sheet!H169</f>
        <v>10.19977588908732</v>
      </c>
      <c r="M37" s="38"/>
    </row>
    <row r="38" spans="1:13">
      <c r="A38" s="12"/>
      <c r="B38" s="39"/>
      <c r="C38" s="39"/>
      <c r="D38" s="39"/>
      <c r="E38" s="39"/>
      <c r="F38" s="39"/>
      <c r="G38" s="39"/>
      <c r="H38" s="39"/>
      <c r="I38" s="31"/>
      <c r="J38" s="31"/>
      <c r="K38" s="31"/>
      <c r="L38" s="31"/>
    </row>
    <row r="39" spans="1:13">
      <c r="A39" s="32" t="str">
        <f>Cuadro01!A41</f>
        <v>Fuente: Instituto Nacional de Estadística (INE). XLI Encuesta Permanente de Hogares de Propósitos Múltiples, Mayo 2011.</v>
      </c>
    </row>
    <row r="40" spans="1:13">
      <c r="A40" s="33" t="s">
        <v>54</v>
      </c>
    </row>
    <row r="41" spans="1:13">
      <c r="A41" s="33" t="s">
        <v>61</v>
      </c>
    </row>
  </sheetData>
  <mergeCells count="9">
    <mergeCell ref="A1:L1"/>
    <mergeCell ref="A3:A5"/>
    <mergeCell ref="B3:G3"/>
    <mergeCell ref="I3:L3"/>
    <mergeCell ref="B4:C4"/>
    <mergeCell ref="D4:E4"/>
    <mergeCell ref="F4:G4"/>
    <mergeCell ref="I4:J4"/>
    <mergeCell ref="K4:L4"/>
  </mergeCells>
  <printOptions horizontalCentered="1" verticalCentered="1"/>
  <pageMargins left="0" right="0" top="0" bottom="0" header="0" footer="0"/>
  <pageSetup paperSize="119" firstPageNumber="15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Caratula</vt:lpstr>
      <vt:lpstr>Cuadro01</vt:lpstr>
      <vt:lpstr>Cuadro02</vt:lpstr>
      <vt:lpstr>Cuadro03</vt:lpstr>
      <vt:lpstr>Cuadro05</vt:lpstr>
      <vt:lpstr>Cuadro06</vt:lpstr>
      <vt:lpstr>Caratula!Área_de_impresión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Wilber</dc:creator>
  <cp:lastModifiedBy>Pablo Meraz</cp:lastModifiedBy>
  <cp:lastPrinted>2011-01-20T20:17:01Z</cp:lastPrinted>
  <dcterms:created xsi:type="dcterms:W3CDTF">2006-11-13T16:32:12Z</dcterms:created>
  <dcterms:modified xsi:type="dcterms:W3CDTF">2011-09-22T23:07:28Z</dcterms:modified>
</cp:coreProperties>
</file>