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120" windowWidth="15480" windowHeight="11640"/>
  </bookViews>
  <sheets>
    <sheet name="Titulo" sheetId="19" r:id="rId1"/>
    <sheet name="CUADRO 1" sheetId="1" r:id="rId2"/>
    <sheet name="CUADRO 2" sheetId="8" r:id="rId3"/>
    <sheet name="CUADRO 3" sheetId="18" r:id="rId4"/>
  </sheets>
  <externalReferences>
    <externalReference r:id="rId5"/>
  </externalReferences>
  <calcPr calcId="124519"/>
</workbook>
</file>

<file path=xl/calcChain.xml><?xml version="1.0" encoding="utf-8"?>
<calcChain xmlns="http://schemas.openxmlformats.org/spreadsheetml/2006/main">
  <c r="A40" i="18"/>
  <c r="A41"/>
  <c r="A41" i="8"/>
  <c r="A42"/>
  <c r="T5" i="18"/>
  <c r="R5"/>
  <c r="P5"/>
  <c r="N5"/>
  <c r="L5"/>
  <c r="J5"/>
  <c r="H5"/>
  <c r="F5"/>
  <c r="D5"/>
  <c r="B5"/>
  <c r="E5" s="1"/>
  <c r="T8"/>
  <c r="T9"/>
  <c r="T10"/>
  <c r="T11"/>
  <c r="T12"/>
  <c r="T15"/>
  <c r="U15" s="1"/>
  <c r="T16"/>
  <c r="T17"/>
  <c r="T18"/>
  <c r="T19"/>
  <c r="U19" s="1"/>
  <c r="T22"/>
  <c r="T23"/>
  <c r="T26"/>
  <c r="T27"/>
  <c r="T28"/>
  <c r="T29"/>
  <c r="U29" s="1"/>
  <c r="T30"/>
  <c r="T33"/>
  <c r="U33" s="1"/>
  <c r="T34"/>
  <c r="T35"/>
  <c r="U35" s="1"/>
  <c r="T36"/>
  <c r="T37"/>
  <c r="U37" s="1"/>
  <c r="T38"/>
  <c r="R8"/>
  <c r="S8" s="1"/>
  <c r="R9"/>
  <c r="R10"/>
  <c r="S10" s="1"/>
  <c r="R11"/>
  <c r="R12"/>
  <c r="S12" s="1"/>
  <c r="R15"/>
  <c r="R16"/>
  <c r="S16" s="1"/>
  <c r="R17"/>
  <c r="R18"/>
  <c r="S18" s="1"/>
  <c r="R19"/>
  <c r="R22"/>
  <c r="S22" s="1"/>
  <c r="R23"/>
  <c r="R26"/>
  <c r="S26" s="1"/>
  <c r="R27"/>
  <c r="R28"/>
  <c r="S28" s="1"/>
  <c r="R29"/>
  <c r="R30"/>
  <c r="S30" s="1"/>
  <c r="R33"/>
  <c r="R34"/>
  <c r="R35"/>
  <c r="R36"/>
  <c r="R37"/>
  <c r="R38"/>
  <c r="S38" s="1"/>
  <c r="P8"/>
  <c r="P9"/>
  <c r="P10"/>
  <c r="P11"/>
  <c r="Q11" s="1"/>
  <c r="P12"/>
  <c r="P15"/>
  <c r="P16"/>
  <c r="Q16" s="1"/>
  <c r="P17"/>
  <c r="Q17" s="1"/>
  <c r="P18"/>
  <c r="Q18" s="1"/>
  <c r="P19"/>
  <c r="P22"/>
  <c r="P23"/>
  <c r="Q23" s="1"/>
  <c r="P26"/>
  <c r="Q26" s="1"/>
  <c r="P27"/>
  <c r="P28"/>
  <c r="Q28" s="1"/>
  <c r="P29"/>
  <c r="Q29" s="1"/>
  <c r="P30"/>
  <c r="Q30" s="1"/>
  <c r="P33"/>
  <c r="Q33" s="1"/>
  <c r="P34"/>
  <c r="P35"/>
  <c r="P36"/>
  <c r="Q36" s="1"/>
  <c r="P37"/>
  <c r="P38"/>
  <c r="N8"/>
  <c r="N9"/>
  <c r="N10"/>
  <c r="N11"/>
  <c r="N12"/>
  <c r="N15"/>
  <c r="N16"/>
  <c r="O16" s="1"/>
  <c r="N17"/>
  <c r="N18"/>
  <c r="O18" s="1"/>
  <c r="N19"/>
  <c r="N22"/>
  <c r="N23"/>
  <c r="N26"/>
  <c r="O26" s="1"/>
  <c r="N27"/>
  <c r="N28"/>
  <c r="O28" s="1"/>
  <c r="N29"/>
  <c r="N30"/>
  <c r="O30" s="1"/>
  <c r="N33"/>
  <c r="N34"/>
  <c r="O34" s="1"/>
  <c r="N35"/>
  <c r="N36"/>
  <c r="O36" s="1"/>
  <c r="N37"/>
  <c r="N38"/>
  <c r="L8"/>
  <c r="L9"/>
  <c r="M9" s="1"/>
  <c r="L10"/>
  <c r="L11"/>
  <c r="M11" s="1"/>
  <c r="L12"/>
  <c r="L15"/>
  <c r="M15" s="1"/>
  <c r="L16"/>
  <c r="M16" s="1"/>
  <c r="L17"/>
  <c r="L18"/>
  <c r="M18" s="1"/>
  <c r="L19"/>
  <c r="M19" s="1"/>
  <c r="L22"/>
  <c r="L23"/>
  <c r="M23" s="1"/>
  <c r="L26"/>
  <c r="M26" s="1"/>
  <c r="L27"/>
  <c r="L28"/>
  <c r="M28" s="1"/>
  <c r="L29"/>
  <c r="M29" s="1"/>
  <c r="L30"/>
  <c r="M30" s="1"/>
  <c r="L33"/>
  <c r="L34"/>
  <c r="L35"/>
  <c r="M35" s="1"/>
  <c r="L36"/>
  <c r="M36" s="1"/>
  <c r="L37"/>
  <c r="L38"/>
  <c r="J8"/>
  <c r="K8" s="1"/>
  <c r="J9"/>
  <c r="J10"/>
  <c r="K10" s="1"/>
  <c r="J11"/>
  <c r="J12"/>
  <c r="K12" s="1"/>
  <c r="J15"/>
  <c r="J16"/>
  <c r="J17"/>
  <c r="J18"/>
  <c r="K18" s="1"/>
  <c r="J19"/>
  <c r="J22"/>
  <c r="K22" s="1"/>
  <c r="J23"/>
  <c r="J26"/>
  <c r="J27"/>
  <c r="J28"/>
  <c r="K28" s="1"/>
  <c r="J29"/>
  <c r="J30"/>
  <c r="K30" s="1"/>
  <c r="J33"/>
  <c r="J34"/>
  <c r="J35"/>
  <c r="J36"/>
  <c r="K36" s="1"/>
  <c r="J37"/>
  <c r="J38"/>
  <c r="K38" s="1"/>
  <c r="H8"/>
  <c r="H9"/>
  <c r="I9" s="1"/>
  <c r="H10"/>
  <c r="H11"/>
  <c r="H12"/>
  <c r="H15"/>
  <c r="I15" s="1"/>
  <c r="H16"/>
  <c r="H17"/>
  <c r="H18"/>
  <c r="I18" s="1"/>
  <c r="H19"/>
  <c r="I19" s="1"/>
  <c r="H22"/>
  <c r="H23"/>
  <c r="H26"/>
  <c r="I26" s="1"/>
  <c r="H27"/>
  <c r="I27" s="1"/>
  <c r="H28"/>
  <c r="H29"/>
  <c r="H30"/>
  <c r="I30" s="1"/>
  <c r="H33"/>
  <c r="I33" s="1"/>
  <c r="H34"/>
  <c r="H35"/>
  <c r="H36"/>
  <c r="H37"/>
  <c r="I37" s="1"/>
  <c r="H38"/>
  <c r="F8"/>
  <c r="G8" s="1"/>
  <c r="F9"/>
  <c r="F10"/>
  <c r="F11"/>
  <c r="F12"/>
  <c r="G12" s="1"/>
  <c r="F15"/>
  <c r="F16"/>
  <c r="F17"/>
  <c r="F18"/>
  <c r="G18" s="1"/>
  <c r="F19"/>
  <c r="F22"/>
  <c r="G22" s="1"/>
  <c r="F23"/>
  <c r="F26"/>
  <c r="G26" s="1"/>
  <c r="F27"/>
  <c r="F28"/>
  <c r="F29"/>
  <c r="F30"/>
  <c r="G30" s="1"/>
  <c r="F33"/>
  <c r="F34"/>
  <c r="G34" s="1"/>
  <c r="F35"/>
  <c r="F36"/>
  <c r="F37"/>
  <c r="F38"/>
  <c r="D8"/>
  <c r="D9"/>
  <c r="E9" s="1"/>
  <c r="D10"/>
  <c r="D11"/>
  <c r="D12"/>
  <c r="D15"/>
  <c r="E15" s="1"/>
  <c r="D16"/>
  <c r="D17"/>
  <c r="D18"/>
  <c r="D19"/>
  <c r="E19" s="1"/>
  <c r="D22"/>
  <c r="D23"/>
  <c r="E23" s="1"/>
  <c r="D26"/>
  <c r="D27"/>
  <c r="D28"/>
  <c r="D29"/>
  <c r="E29" s="1"/>
  <c r="D30"/>
  <c r="D33"/>
  <c r="E33" s="1"/>
  <c r="D34"/>
  <c r="D35"/>
  <c r="D36"/>
  <c r="D37"/>
  <c r="E37" s="1"/>
  <c r="D38"/>
  <c r="B8"/>
  <c r="C8" s="1"/>
  <c r="B9"/>
  <c r="B10"/>
  <c r="B11"/>
  <c r="B12"/>
  <c r="C12" s="1"/>
  <c r="B15"/>
  <c r="B16"/>
  <c r="C16" s="1"/>
  <c r="B17"/>
  <c r="B18"/>
  <c r="B19"/>
  <c r="B22"/>
  <c r="B23"/>
  <c r="B26"/>
  <c r="B27"/>
  <c r="B28"/>
  <c r="C28" s="1"/>
  <c r="B29"/>
  <c r="B30"/>
  <c r="B33"/>
  <c r="B34"/>
  <c r="C34" s="1"/>
  <c r="B35"/>
  <c r="B36"/>
  <c r="B37"/>
  <c r="B38"/>
  <c r="C38" s="1"/>
  <c r="Y6" i="8"/>
  <c r="W6"/>
  <c r="X30" s="1"/>
  <c r="U6"/>
  <c r="S6"/>
  <c r="Q6"/>
  <c r="O6"/>
  <c r="L6"/>
  <c r="J6"/>
  <c r="H6"/>
  <c r="F6"/>
  <c r="D6"/>
  <c r="B6"/>
  <c r="Y9"/>
  <c r="Y10"/>
  <c r="Z10" s="1"/>
  <c r="Y11"/>
  <c r="Y12"/>
  <c r="Z12" s="1"/>
  <c r="Y13"/>
  <c r="Y16"/>
  <c r="Y17"/>
  <c r="Y18"/>
  <c r="Z18" s="1"/>
  <c r="Y19"/>
  <c r="Y20"/>
  <c r="Y23"/>
  <c r="Y24"/>
  <c r="Y27"/>
  <c r="Y28"/>
  <c r="Y29"/>
  <c r="Y30"/>
  <c r="Z30" s="1"/>
  <c r="Y31"/>
  <c r="Y34"/>
  <c r="Y35"/>
  <c r="Y36"/>
  <c r="Z36" s="1"/>
  <c r="Y37"/>
  <c r="Y38"/>
  <c r="Y39"/>
  <c r="W9"/>
  <c r="W10"/>
  <c r="W11"/>
  <c r="X11" s="1"/>
  <c r="W12"/>
  <c r="W13"/>
  <c r="W16"/>
  <c r="W17"/>
  <c r="X17" s="1"/>
  <c r="W18"/>
  <c r="W19"/>
  <c r="W20"/>
  <c r="W23"/>
  <c r="X23" s="1"/>
  <c r="W24"/>
  <c r="W27"/>
  <c r="W28"/>
  <c r="W29"/>
  <c r="X29" s="1"/>
  <c r="W30"/>
  <c r="W31"/>
  <c r="W34"/>
  <c r="W35"/>
  <c r="W36"/>
  <c r="W37"/>
  <c r="X37" s="1"/>
  <c r="W38"/>
  <c r="W39"/>
  <c r="U9"/>
  <c r="U10"/>
  <c r="U11"/>
  <c r="U12"/>
  <c r="V12" s="1"/>
  <c r="U13"/>
  <c r="V13" s="1"/>
  <c r="U16"/>
  <c r="U17"/>
  <c r="V17" s="1"/>
  <c r="U18"/>
  <c r="V18" s="1"/>
  <c r="U19"/>
  <c r="V19" s="1"/>
  <c r="U20"/>
  <c r="U23"/>
  <c r="U24"/>
  <c r="V24" s="1"/>
  <c r="U27"/>
  <c r="V27" s="1"/>
  <c r="U28"/>
  <c r="U29"/>
  <c r="V29" s="1"/>
  <c r="U30"/>
  <c r="V30" s="1"/>
  <c r="U31"/>
  <c r="V31" s="1"/>
  <c r="U34"/>
  <c r="V34" s="1"/>
  <c r="U35"/>
  <c r="U36"/>
  <c r="V36" s="1"/>
  <c r="U37"/>
  <c r="U38"/>
  <c r="V38" s="1"/>
  <c r="U39"/>
  <c r="S9"/>
  <c r="S10"/>
  <c r="S11"/>
  <c r="T11" s="1"/>
  <c r="S12"/>
  <c r="S13"/>
  <c r="S16"/>
  <c r="S17"/>
  <c r="T17" s="1"/>
  <c r="S18"/>
  <c r="S19"/>
  <c r="S20"/>
  <c r="S23"/>
  <c r="S24"/>
  <c r="S27"/>
  <c r="S28"/>
  <c r="S29"/>
  <c r="T29" s="1"/>
  <c r="S30"/>
  <c r="S31"/>
  <c r="S34"/>
  <c r="S35"/>
  <c r="T35" s="1"/>
  <c r="S36"/>
  <c r="S37"/>
  <c r="S38"/>
  <c r="S39"/>
  <c r="T39" s="1"/>
  <c r="Q9"/>
  <c r="Q10"/>
  <c r="R10" s="1"/>
  <c r="Q11"/>
  <c r="Q12"/>
  <c r="R12" s="1"/>
  <c r="Q13"/>
  <c r="Q16"/>
  <c r="Q17"/>
  <c r="Q18"/>
  <c r="R18" s="1"/>
  <c r="Q19"/>
  <c r="Q20"/>
  <c r="Q23"/>
  <c r="Q24"/>
  <c r="R24" s="1"/>
  <c r="Q27"/>
  <c r="Q28"/>
  <c r="Q29"/>
  <c r="Q30"/>
  <c r="R30" s="1"/>
  <c r="Q31"/>
  <c r="Q34"/>
  <c r="R34" s="1"/>
  <c r="Q35"/>
  <c r="Q36"/>
  <c r="Q37"/>
  <c r="Q38"/>
  <c r="R38" s="1"/>
  <c r="Q39"/>
  <c r="R39" s="1"/>
  <c r="O9"/>
  <c r="O10"/>
  <c r="O11"/>
  <c r="P11" s="1"/>
  <c r="O12"/>
  <c r="O13"/>
  <c r="O16"/>
  <c r="O17"/>
  <c r="P17" s="1"/>
  <c r="O18"/>
  <c r="O19"/>
  <c r="O20"/>
  <c r="O23"/>
  <c r="O24"/>
  <c r="O27"/>
  <c r="O28"/>
  <c r="O29"/>
  <c r="P29" s="1"/>
  <c r="O30"/>
  <c r="O31"/>
  <c r="O34"/>
  <c r="O35"/>
  <c r="P35" s="1"/>
  <c r="O36"/>
  <c r="O37"/>
  <c r="O38"/>
  <c r="O39"/>
  <c r="P39" s="1"/>
  <c r="L9"/>
  <c r="L10"/>
  <c r="M10" s="1"/>
  <c r="L11"/>
  <c r="L12"/>
  <c r="M12" s="1"/>
  <c r="L13"/>
  <c r="L16"/>
  <c r="M16" s="1"/>
  <c r="L17"/>
  <c r="M17" s="1"/>
  <c r="L18"/>
  <c r="L19"/>
  <c r="M19" s="1"/>
  <c r="L20"/>
  <c r="M20" s="1"/>
  <c r="L23"/>
  <c r="L24"/>
  <c r="M24" s="1"/>
  <c r="L27"/>
  <c r="M27" s="1"/>
  <c r="L28"/>
  <c r="M28" s="1"/>
  <c r="L29"/>
  <c r="M29" s="1"/>
  <c r="L30"/>
  <c r="L31"/>
  <c r="M31" s="1"/>
  <c r="L34"/>
  <c r="M34" s="1"/>
  <c r="L35"/>
  <c r="L36"/>
  <c r="M36" s="1"/>
  <c r="L37"/>
  <c r="L38"/>
  <c r="M38" s="1"/>
  <c r="L39"/>
  <c r="J9"/>
  <c r="J10"/>
  <c r="J11"/>
  <c r="K11" s="1"/>
  <c r="J12"/>
  <c r="J13"/>
  <c r="J16"/>
  <c r="J17"/>
  <c r="K17" s="1"/>
  <c r="J18"/>
  <c r="J19"/>
  <c r="J20"/>
  <c r="J23"/>
  <c r="J24"/>
  <c r="J27"/>
  <c r="J28"/>
  <c r="J29"/>
  <c r="K29" s="1"/>
  <c r="J30"/>
  <c r="J31"/>
  <c r="J34"/>
  <c r="J35"/>
  <c r="K35" s="1"/>
  <c r="J36"/>
  <c r="J37"/>
  <c r="J38"/>
  <c r="J39"/>
  <c r="K39" s="1"/>
  <c r="H9"/>
  <c r="H10"/>
  <c r="I10" s="1"/>
  <c r="H11"/>
  <c r="H12"/>
  <c r="I12" s="1"/>
  <c r="H13"/>
  <c r="H16"/>
  <c r="H17"/>
  <c r="H18"/>
  <c r="H19"/>
  <c r="H20"/>
  <c r="H23"/>
  <c r="H24"/>
  <c r="H27"/>
  <c r="H28"/>
  <c r="H29"/>
  <c r="H30"/>
  <c r="H31"/>
  <c r="H34"/>
  <c r="H35"/>
  <c r="H36"/>
  <c r="H37"/>
  <c r="H38"/>
  <c r="H39"/>
  <c r="F9"/>
  <c r="F10"/>
  <c r="F11"/>
  <c r="G11" s="1"/>
  <c r="F12"/>
  <c r="F13"/>
  <c r="F16"/>
  <c r="F17"/>
  <c r="G17" s="1"/>
  <c r="F18"/>
  <c r="F19"/>
  <c r="F20"/>
  <c r="F23"/>
  <c r="G23" s="1"/>
  <c r="F24"/>
  <c r="F27"/>
  <c r="F28"/>
  <c r="F29"/>
  <c r="G29" s="1"/>
  <c r="F30"/>
  <c r="F31"/>
  <c r="F34"/>
  <c r="F35"/>
  <c r="F36"/>
  <c r="F37"/>
  <c r="G37" s="1"/>
  <c r="F38"/>
  <c r="F39"/>
  <c r="D9"/>
  <c r="D10"/>
  <c r="E10" s="1"/>
  <c r="D11"/>
  <c r="D12"/>
  <c r="E12" s="1"/>
  <c r="D13"/>
  <c r="D16"/>
  <c r="E16" s="1"/>
  <c r="D17"/>
  <c r="D18"/>
  <c r="E18" s="1"/>
  <c r="D19"/>
  <c r="D20"/>
  <c r="E20" s="1"/>
  <c r="D23"/>
  <c r="D24"/>
  <c r="E24" s="1"/>
  <c r="D27"/>
  <c r="D28"/>
  <c r="D29"/>
  <c r="D30"/>
  <c r="D31"/>
  <c r="D34"/>
  <c r="E34" s="1"/>
  <c r="D35"/>
  <c r="D36"/>
  <c r="E36" s="1"/>
  <c r="D37"/>
  <c r="D38"/>
  <c r="E38" s="1"/>
  <c r="D39"/>
  <c r="B9"/>
  <c r="C9" s="1"/>
  <c r="B10"/>
  <c r="B11"/>
  <c r="B12"/>
  <c r="B13"/>
  <c r="B16"/>
  <c r="B17"/>
  <c r="C17" s="1"/>
  <c r="B18"/>
  <c r="B19"/>
  <c r="C19" s="1"/>
  <c r="B20"/>
  <c r="B23"/>
  <c r="C23" s="1"/>
  <c r="B24"/>
  <c r="B27"/>
  <c r="C27" s="1"/>
  <c r="B28"/>
  <c r="B29"/>
  <c r="C29" s="1"/>
  <c r="B30"/>
  <c r="B31"/>
  <c r="C31" s="1"/>
  <c r="B34"/>
  <c r="B35"/>
  <c r="C35" s="1"/>
  <c r="B36"/>
  <c r="B37"/>
  <c r="C37" s="1"/>
  <c r="B38"/>
  <c r="B39"/>
  <c r="C39" s="1"/>
  <c r="P7" i="1"/>
  <c r="N7"/>
  <c r="O13" s="1"/>
  <c r="L7"/>
  <c r="J7"/>
  <c r="K31" s="1"/>
  <c r="H7"/>
  <c r="F7"/>
  <c r="G29" s="1"/>
  <c r="D7"/>
  <c r="B7"/>
  <c r="P10"/>
  <c r="P11"/>
  <c r="Q11" s="1"/>
  <c r="P12"/>
  <c r="P13"/>
  <c r="P14"/>
  <c r="P17"/>
  <c r="Q17" s="1"/>
  <c r="P18"/>
  <c r="P19"/>
  <c r="P20"/>
  <c r="P21"/>
  <c r="Q21" s="1"/>
  <c r="P24"/>
  <c r="P25"/>
  <c r="P28"/>
  <c r="P29"/>
  <c r="Q29" s="1"/>
  <c r="P30"/>
  <c r="Q30" s="1"/>
  <c r="P31"/>
  <c r="P32"/>
  <c r="P35"/>
  <c r="P36"/>
  <c r="P37"/>
  <c r="P38"/>
  <c r="P39"/>
  <c r="P40"/>
  <c r="N10"/>
  <c r="O10" s="1"/>
  <c r="N11"/>
  <c r="N12"/>
  <c r="N13"/>
  <c r="N14"/>
  <c r="N17"/>
  <c r="N18"/>
  <c r="O18" s="1"/>
  <c r="N19"/>
  <c r="N20"/>
  <c r="O20" s="1"/>
  <c r="N21"/>
  <c r="N24"/>
  <c r="O24" s="1"/>
  <c r="N25"/>
  <c r="N28"/>
  <c r="O28" s="1"/>
  <c r="N29"/>
  <c r="N30"/>
  <c r="O30" s="1"/>
  <c r="N31"/>
  <c r="N32"/>
  <c r="O32" s="1"/>
  <c r="N35"/>
  <c r="N36"/>
  <c r="O36" s="1"/>
  <c r="N37"/>
  <c r="N38"/>
  <c r="O38" s="1"/>
  <c r="N39"/>
  <c r="N40"/>
  <c r="O40" s="1"/>
  <c r="L10"/>
  <c r="L11"/>
  <c r="L12"/>
  <c r="L13"/>
  <c r="L14"/>
  <c r="L17"/>
  <c r="L18"/>
  <c r="L19"/>
  <c r="L20"/>
  <c r="L21"/>
  <c r="L24"/>
  <c r="L25"/>
  <c r="L28"/>
  <c r="L29"/>
  <c r="L30"/>
  <c r="L31"/>
  <c r="L32"/>
  <c r="L35"/>
  <c r="L36"/>
  <c r="L37"/>
  <c r="L38"/>
  <c r="L39"/>
  <c r="L40"/>
  <c r="J10"/>
  <c r="K10" s="1"/>
  <c r="J11"/>
  <c r="J12"/>
  <c r="K12" s="1"/>
  <c r="J13"/>
  <c r="J14"/>
  <c r="K14" s="1"/>
  <c r="J17"/>
  <c r="J18"/>
  <c r="K18" s="1"/>
  <c r="J19"/>
  <c r="J20"/>
  <c r="K20" s="1"/>
  <c r="J21"/>
  <c r="J24"/>
  <c r="K24" s="1"/>
  <c r="J25"/>
  <c r="J28"/>
  <c r="K28" s="1"/>
  <c r="J29"/>
  <c r="J30"/>
  <c r="K30" s="1"/>
  <c r="J31"/>
  <c r="J32"/>
  <c r="K32" s="1"/>
  <c r="J35"/>
  <c r="J36"/>
  <c r="K36" s="1"/>
  <c r="J37"/>
  <c r="J38"/>
  <c r="K38" s="1"/>
  <c r="J39"/>
  <c r="J40"/>
  <c r="H10"/>
  <c r="H11"/>
  <c r="I11" s="1"/>
  <c r="H12"/>
  <c r="H13"/>
  <c r="I13" s="1"/>
  <c r="H14"/>
  <c r="H17"/>
  <c r="H18"/>
  <c r="H19"/>
  <c r="I19" s="1"/>
  <c r="H20"/>
  <c r="I20" s="1"/>
  <c r="H21"/>
  <c r="H24"/>
  <c r="H25"/>
  <c r="I25" s="1"/>
  <c r="H28"/>
  <c r="H29"/>
  <c r="H30"/>
  <c r="I30" s="1"/>
  <c r="H31"/>
  <c r="I31" s="1"/>
  <c r="H32"/>
  <c r="H35"/>
  <c r="I35" s="1"/>
  <c r="H36"/>
  <c r="H37"/>
  <c r="I37" s="1"/>
  <c r="H38"/>
  <c r="H39"/>
  <c r="I39" s="1"/>
  <c r="H40"/>
  <c r="F10"/>
  <c r="F11"/>
  <c r="F12"/>
  <c r="G12" s="1"/>
  <c r="F13"/>
  <c r="F14"/>
  <c r="G14" s="1"/>
  <c r="F17"/>
  <c r="F18"/>
  <c r="G18" s="1"/>
  <c r="F19"/>
  <c r="F20"/>
  <c r="G20" s="1"/>
  <c r="F21"/>
  <c r="F24"/>
  <c r="G24" s="1"/>
  <c r="F25"/>
  <c r="F28"/>
  <c r="G28" s="1"/>
  <c r="F29"/>
  <c r="F30"/>
  <c r="G30" s="1"/>
  <c r="F31"/>
  <c r="F32"/>
  <c r="G32" s="1"/>
  <c r="F35"/>
  <c r="F36"/>
  <c r="G36" s="1"/>
  <c r="F37"/>
  <c r="F38"/>
  <c r="G38" s="1"/>
  <c r="F39"/>
  <c r="F40"/>
  <c r="G40" s="1"/>
  <c r="D10"/>
  <c r="D11"/>
  <c r="E11" s="1"/>
  <c r="D12"/>
  <c r="D13"/>
  <c r="E13" s="1"/>
  <c r="D14"/>
  <c r="D17"/>
  <c r="D18"/>
  <c r="D19"/>
  <c r="E19" s="1"/>
  <c r="D20"/>
  <c r="D21"/>
  <c r="D24"/>
  <c r="D25"/>
  <c r="E25" s="1"/>
  <c r="D28"/>
  <c r="D29"/>
  <c r="D30"/>
  <c r="D31"/>
  <c r="E31" s="1"/>
  <c r="D32"/>
  <c r="D35"/>
  <c r="E35" s="1"/>
  <c r="D36"/>
  <c r="D37"/>
  <c r="E37" s="1"/>
  <c r="D38"/>
  <c r="D39"/>
  <c r="E39" s="1"/>
  <c r="D40"/>
  <c r="B10"/>
  <c r="C10" s="1"/>
  <c r="B11"/>
  <c r="B12"/>
  <c r="C12" s="1"/>
  <c r="B13"/>
  <c r="B14"/>
  <c r="C14" s="1"/>
  <c r="B17"/>
  <c r="B18"/>
  <c r="C18" s="1"/>
  <c r="B19"/>
  <c r="B20"/>
  <c r="C20" s="1"/>
  <c r="B21"/>
  <c r="B24"/>
  <c r="C24" s="1"/>
  <c r="B25"/>
  <c r="B28"/>
  <c r="C28" s="1"/>
  <c r="B29"/>
  <c r="B30"/>
  <c r="C30" s="1"/>
  <c r="B31"/>
  <c r="B32"/>
  <c r="C32" s="1"/>
  <c r="B35"/>
  <c r="B36"/>
  <c r="C36" s="1"/>
  <c r="B37"/>
  <c r="B38"/>
  <c r="C38" s="1"/>
  <c r="B39"/>
  <c r="B40"/>
  <c r="C40" s="1"/>
  <c r="U38" i="18"/>
  <c r="U36"/>
  <c r="U34"/>
  <c r="U30"/>
  <c r="U28"/>
  <c r="U26"/>
  <c r="U22"/>
  <c r="U18"/>
  <c r="U16"/>
  <c r="U12"/>
  <c r="U10"/>
  <c r="U8"/>
  <c r="S36"/>
  <c r="S34"/>
  <c r="S29"/>
  <c r="S23"/>
  <c r="S19"/>
  <c r="S15"/>
  <c r="S11"/>
  <c r="S9"/>
  <c r="Q34"/>
  <c r="Q27"/>
  <c r="Q19"/>
  <c r="Q15"/>
  <c r="Q9"/>
  <c r="O35"/>
  <c r="O33"/>
  <c r="O27"/>
  <c r="O22"/>
  <c r="O17"/>
  <c r="O12"/>
  <c r="O10"/>
  <c r="O8"/>
  <c r="M33"/>
  <c r="M27"/>
  <c r="M22"/>
  <c r="M17"/>
  <c r="M12"/>
  <c r="M10"/>
  <c r="M8"/>
  <c r="K34"/>
  <c r="K26"/>
  <c r="K16"/>
  <c r="K11"/>
  <c r="K9"/>
  <c r="I36"/>
  <c r="I34"/>
  <c r="I28"/>
  <c r="I22"/>
  <c r="I16"/>
  <c r="I12"/>
  <c r="I10"/>
  <c r="I8"/>
  <c r="G36"/>
  <c r="G28"/>
  <c r="Z38" i="8"/>
  <c r="Z34"/>
  <c r="Z31"/>
  <c r="Z29"/>
  <c r="Z27"/>
  <c r="Z24"/>
  <c r="Z19"/>
  <c r="Z17"/>
  <c r="Z13"/>
  <c r="Z11"/>
  <c r="Z9"/>
  <c r="X39"/>
  <c r="X35"/>
  <c r="X28"/>
  <c r="X20"/>
  <c r="X16"/>
  <c r="V39"/>
  <c r="V37"/>
  <c r="V35"/>
  <c r="V28"/>
  <c r="V23"/>
  <c r="V20"/>
  <c r="V16"/>
  <c r="V10"/>
  <c r="T37"/>
  <c r="T30"/>
  <c r="T23"/>
  <c r="T18"/>
  <c r="T10"/>
  <c r="R36"/>
  <c r="R31"/>
  <c r="R29"/>
  <c r="R27"/>
  <c r="R19"/>
  <c r="R17"/>
  <c r="R13"/>
  <c r="R11"/>
  <c r="R9"/>
  <c r="P37"/>
  <c r="P30"/>
  <c r="P23"/>
  <c r="P18"/>
  <c r="P12"/>
  <c r="M39"/>
  <c r="M37"/>
  <c r="M35"/>
  <c r="M30"/>
  <c r="M23"/>
  <c r="M18"/>
  <c r="M13"/>
  <c r="M11"/>
  <c r="M9"/>
  <c r="K37"/>
  <c r="K30"/>
  <c r="K23"/>
  <c r="K18"/>
  <c r="K10"/>
  <c r="I39"/>
  <c r="I38"/>
  <c r="I37"/>
  <c r="I36"/>
  <c r="I35"/>
  <c r="I34"/>
  <c r="I31"/>
  <c r="I30"/>
  <c r="I29"/>
  <c r="I28"/>
  <c r="I27"/>
  <c r="I24"/>
  <c r="I23"/>
  <c r="I20"/>
  <c r="I19"/>
  <c r="I18"/>
  <c r="I17"/>
  <c r="I16"/>
  <c r="I13"/>
  <c r="I11"/>
  <c r="I9"/>
  <c r="G39"/>
  <c r="G35"/>
  <c r="G28"/>
  <c r="G20"/>
  <c r="G16"/>
  <c r="E39"/>
  <c r="E37"/>
  <c r="E35"/>
  <c r="E31"/>
  <c r="E30"/>
  <c r="E29"/>
  <c r="E28"/>
  <c r="E27"/>
  <c r="E23"/>
  <c r="E19"/>
  <c r="E17"/>
  <c r="E13"/>
  <c r="E11"/>
  <c r="E9"/>
  <c r="O14" i="1"/>
  <c r="G10"/>
  <c r="E10"/>
  <c r="Q37"/>
  <c r="Q32"/>
  <c r="Q28"/>
  <c r="Q18"/>
  <c r="Q12"/>
  <c r="O29"/>
  <c r="O19"/>
  <c r="O12"/>
  <c r="K40"/>
  <c r="K29"/>
  <c r="K21"/>
  <c r="K17"/>
  <c r="K11"/>
  <c r="I32"/>
  <c r="I28"/>
  <c r="I18"/>
  <c r="I12"/>
  <c r="G13"/>
  <c r="G11"/>
  <c r="E32"/>
  <c r="E28"/>
  <c r="E18"/>
  <c r="E12"/>
  <c r="C29"/>
  <c r="C21"/>
  <c r="C17"/>
  <c r="C11"/>
  <c r="C13" i="8"/>
  <c r="U5" i="18"/>
  <c r="S5"/>
  <c r="Q5"/>
  <c r="O5"/>
  <c r="M5"/>
  <c r="K5"/>
  <c r="I5"/>
  <c r="G5"/>
  <c r="C10"/>
  <c r="C18"/>
  <c r="C26"/>
  <c r="C30"/>
  <c r="C35"/>
  <c r="Z6" i="8"/>
  <c r="V6"/>
  <c r="R6"/>
  <c r="M6"/>
  <c r="I6"/>
  <c r="E6"/>
  <c r="C38"/>
  <c r="C36"/>
  <c r="C34"/>
  <c r="C30"/>
  <c r="C28"/>
  <c r="C24"/>
  <c r="C20"/>
  <c r="C18"/>
  <c r="C16"/>
  <c r="C11"/>
  <c r="O7" i="1"/>
  <c r="G7"/>
  <c r="C36" i="18"/>
  <c r="C29"/>
  <c r="C22"/>
  <c r="C17"/>
  <c r="C11"/>
  <c r="I38"/>
  <c r="E11"/>
  <c r="E17"/>
  <c r="E22"/>
  <c r="E27"/>
  <c r="E38"/>
  <c r="E36"/>
  <c r="E34"/>
  <c r="O37"/>
  <c r="C9"/>
  <c r="E8"/>
  <c r="E10"/>
  <c r="E12"/>
  <c r="E18"/>
  <c r="E16"/>
  <c r="E30"/>
  <c r="E28"/>
  <c r="E26"/>
  <c r="E35"/>
  <c r="G11"/>
  <c r="G17"/>
  <c r="G23"/>
  <c r="G29"/>
  <c r="I35"/>
  <c r="O38"/>
  <c r="Q35"/>
  <c r="M37"/>
  <c r="G10"/>
  <c r="G16"/>
  <c r="G33"/>
  <c r="G37"/>
  <c r="I11"/>
  <c r="I17"/>
  <c r="I23"/>
  <c r="I29"/>
  <c r="K35"/>
  <c r="Q37"/>
  <c r="G38"/>
  <c r="K17"/>
  <c r="K27"/>
  <c r="M38"/>
  <c r="Q38"/>
  <c r="G9" i="8"/>
  <c r="G13"/>
  <c r="G19"/>
  <c r="G27"/>
  <c r="G31"/>
  <c r="G36"/>
  <c r="K9"/>
  <c r="K13"/>
  <c r="K19"/>
  <c r="K27"/>
  <c r="K31"/>
  <c r="K36"/>
  <c r="P9"/>
  <c r="P13"/>
  <c r="P19"/>
  <c r="P27"/>
  <c r="P31"/>
  <c r="P36"/>
  <c r="T9"/>
  <c r="T13"/>
  <c r="T19"/>
  <c r="T27"/>
  <c r="T31"/>
  <c r="T36"/>
  <c r="X9"/>
  <c r="X13"/>
  <c r="X19"/>
  <c r="X27"/>
  <c r="X31"/>
  <c r="X36"/>
  <c r="E40" i="1"/>
  <c r="I10"/>
  <c r="M40"/>
  <c r="Q10"/>
  <c r="E7"/>
  <c r="M7"/>
  <c r="E17"/>
  <c r="E21"/>
  <c r="E24"/>
  <c r="E29"/>
  <c r="E36"/>
  <c r="E38"/>
  <c r="I17"/>
  <c r="I21"/>
  <c r="I24"/>
  <c r="I29"/>
  <c r="I36"/>
  <c r="I38"/>
  <c r="I40"/>
  <c r="Q19"/>
  <c r="Q24"/>
  <c r="Q31"/>
  <c r="Q36"/>
  <c r="Q38"/>
  <c r="Q40"/>
  <c r="M39"/>
  <c r="I14"/>
  <c r="E14"/>
  <c r="M38"/>
  <c r="M37"/>
  <c r="M36"/>
  <c r="M35"/>
  <c r="M32"/>
  <c r="M31"/>
  <c r="M30"/>
  <c r="M29"/>
  <c r="M28"/>
  <c r="M25"/>
  <c r="M24"/>
  <c r="M21"/>
  <c r="M20"/>
  <c r="M19"/>
  <c r="M18"/>
  <c r="M17"/>
  <c r="M14"/>
  <c r="M13"/>
  <c r="M12"/>
  <c r="M11"/>
  <c r="M10"/>
  <c r="E20"/>
  <c r="E30"/>
  <c r="R16" i="8"/>
  <c r="R20"/>
  <c r="R23"/>
  <c r="R28"/>
  <c r="R35"/>
  <c r="R37"/>
  <c r="V9"/>
  <c r="V11"/>
  <c r="Z16"/>
  <c r="Z20"/>
  <c r="Z23"/>
  <c r="Z28"/>
  <c r="Z35"/>
  <c r="Z37"/>
  <c r="M34" i="18"/>
  <c r="Q8"/>
  <c r="Q10"/>
  <c r="Q12"/>
  <c r="Q22"/>
  <c r="U17"/>
  <c r="U27"/>
  <c r="C31" i="1" l="1"/>
  <c r="T28" i="8"/>
  <c r="P28"/>
  <c r="C6"/>
  <c r="C12"/>
  <c r="G30"/>
  <c r="K28"/>
  <c r="G9" i="18"/>
  <c r="K33"/>
  <c r="O29"/>
  <c r="S37"/>
  <c r="Q7" i="1"/>
  <c r="I7"/>
  <c r="X38" i="8"/>
  <c r="X34"/>
  <c r="X24"/>
  <c r="T38"/>
  <c r="T34"/>
  <c r="T24"/>
  <c r="P38"/>
  <c r="P34"/>
  <c r="P24"/>
  <c r="K38"/>
  <c r="K34"/>
  <c r="K24"/>
  <c r="G38"/>
  <c r="G34"/>
  <c r="G24"/>
  <c r="K29" i="18"/>
  <c r="K19"/>
  <c r="K15"/>
  <c r="K37"/>
  <c r="G35"/>
  <c r="G27"/>
  <c r="G19"/>
  <c r="G15"/>
  <c r="C15"/>
  <c r="C19"/>
  <c r="C27"/>
  <c r="K7" i="1"/>
  <c r="C10" i="8"/>
  <c r="G6"/>
  <c r="K6"/>
  <c r="P6"/>
  <c r="T6"/>
  <c r="X6"/>
  <c r="C37" i="18"/>
  <c r="C33"/>
  <c r="C23"/>
  <c r="C13" i="1"/>
  <c r="C19"/>
  <c r="G19"/>
  <c r="K13"/>
  <c r="K19"/>
  <c r="O11"/>
  <c r="G12" i="8"/>
  <c r="G18"/>
  <c r="K16"/>
  <c r="K20"/>
  <c r="P16"/>
  <c r="P20"/>
  <c r="T16"/>
  <c r="T20"/>
  <c r="X12"/>
  <c r="X18"/>
  <c r="O9" i="18"/>
  <c r="O11"/>
  <c r="O15"/>
  <c r="O19"/>
  <c r="O23"/>
  <c r="S17"/>
  <c r="S27"/>
  <c r="S33"/>
  <c r="S35"/>
  <c r="C39" i="1"/>
  <c r="C37"/>
  <c r="C35"/>
  <c r="C25"/>
  <c r="G39"/>
  <c r="G37"/>
  <c r="G35"/>
  <c r="G10" i="8"/>
  <c r="K12"/>
  <c r="P10"/>
  <c r="T12"/>
  <c r="K23" i="18"/>
  <c r="G31" i="1"/>
  <c r="G25"/>
  <c r="G21"/>
  <c r="G17"/>
  <c r="U23" i="18"/>
  <c r="U11"/>
  <c r="U9"/>
  <c r="K39" i="1"/>
  <c r="K37"/>
  <c r="K35"/>
  <c r="K25"/>
  <c r="O39"/>
  <c r="O37"/>
  <c r="O35"/>
  <c r="O31"/>
  <c r="O25"/>
  <c r="O17"/>
  <c r="Q35"/>
  <c r="Q25"/>
  <c r="Q13"/>
  <c r="X10" i="8"/>
  <c r="Z39"/>
  <c r="C5" i="18"/>
  <c r="Q14" i="1"/>
  <c r="Q39"/>
  <c r="Q20"/>
  <c r="O21"/>
  <c r="C7"/>
</calcChain>
</file>

<file path=xl/sharedStrings.xml><?xml version="1.0" encoding="utf-8"?>
<sst xmlns="http://schemas.openxmlformats.org/spreadsheetml/2006/main" count="195" uniqueCount="80">
  <si>
    <t>Características</t>
  </si>
  <si>
    <t xml:space="preserve"> Total Hogares </t>
  </si>
  <si>
    <t>No.</t>
  </si>
  <si>
    <t>% /1</t>
  </si>
  <si>
    <t>Dominio</t>
  </si>
  <si>
    <t>Urbano</t>
  </si>
  <si>
    <t>Distrito Central</t>
  </si>
  <si>
    <t>San Pedro Sula</t>
  </si>
  <si>
    <t>Resto Urbano</t>
  </si>
  <si>
    <t>Rural</t>
  </si>
  <si>
    <t>Sexo Jefe de  hogar</t>
  </si>
  <si>
    <t>Hombre</t>
  </si>
  <si>
    <t>Mujer</t>
  </si>
  <si>
    <t>Sin Nivel</t>
  </si>
  <si>
    <t>Primaria</t>
  </si>
  <si>
    <t>Superior</t>
  </si>
  <si>
    <t>1/  Porcentaje por columnas</t>
  </si>
  <si>
    <t>2/  Porcentaje por filas</t>
  </si>
  <si>
    <t xml:space="preserve"> Población total</t>
  </si>
  <si>
    <t>Secundaria</t>
  </si>
  <si>
    <t>Sitio en el  cual tuvo acceso a  internet</t>
  </si>
  <si>
    <t>Cyber-café o negocio de internet</t>
  </si>
  <si>
    <t>En Casa</t>
  </si>
  <si>
    <t>En su trabajo</t>
  </si>
  <si>
    <t>Otro</t>
  </si>
  <si>
    <t>Razón por la cual utilizó internet</t>
  </si>
  <si>
    <t>Menores de 15</t>
  </si>
  <si>
    <t>De 15 a 29</t>
  </si>
  <si>
    <t>De 60  o más</t>
  </si>
  <si>
    <t>Publico</t>
  </si>
  <si>
    <t>Privado</t>
  </si>
  <si>
    <t>De 30 a 44</t>
  </si>
  <si>
    <t>De 45 a 59</t>
  </si>
  <si>
    <t>Rangos de edad</t>
  </si>
  <si>
    <t>Total acceso</t>
  </si>
  <si>
    <t xml:space="preserve">  Radio, radiograbadora o equipo de sonido</t>
  </si>
  <si>
    <t xml:space="preserve">Hogares que poseen: </t>
  </si>
  <si>
    <t>Computadora</t>
  </si>
  <si>
    <t xml:space="preserve"> Televisor</t>
  </si>
  <si>
    <t xml:space="preserve">Servivio de Telefono fijo </t>
  </si>
  <si>
    <t>Telefono celular(movil)</t>
  </si>
  <si>
    <t>Acceso a internet</t>
  </si>
  <si>
    <t>Total /3</t>
  </si>
  <si>
    <t>Nivel educativo</t>
  </si>
  <si>
    <t>Sexo</t>
  </si>
  <si>
    <t>Llamada Nacional</t>
  </si>
  <si>
    <t>Llamada internacionales</t>
  </si>
  <si>
    <t>Comunicacion por Correo o por Chat</t>
  </si>
  <si>
    <t>Estudiar o Hacer Tareas</t>
  </si>
  <si>
    <t>Busca informacion, Noticias, SoftWare</t>
  </si>
  <si>
    <t>Entretenimiento Personal</t>
  </si>
  <si>
    <t>Comprar Productos o Servicios</t>
  </si>
  <si>
    <t>Quintil de ingreso</t>
  </si>
  <si>
    <t>Menos de 15 Años</t>
  </si>
  <si>
    <t>De 15 - 29 Años</t>
  </si>
  <si>
    <t>De 30 - 44 Años</t>
  </si>
  <si>
    <t>De 45 - 59 Años</t>
  </si>
  <si>
    <t>Edad del Jefe</t>
  </si>
  <si>
    <t>Nivel Educativo del Jefe</t>
  </si>
  <si>
    <t xml:space="preserve"> Frecuencia de uso</t>
  </si>
  <si>
    <t>Menos de una vez por mes</t>
  </si>
  <si>
    <t>Al menos 1 vez por mes pero no todas las semanas</t>
  </si>
  <si>
    <t>Cuadro No. 1. Proporción de  Hogares con acceso a tecnologías de información y comunicaciones, según dominio, sexo del jefe, nivel educativo del jefe y quintil de ingreso del hogar</t>
  </si>
  <si>
    <t>Total Nacional 2/</t>
  </si>
  <si>
    <t>60 Años y mas</t>
  </si>
  <si>
    <t>No sabe, no responde</t>
  </si>
  <si>
    <t>Quintil 1</t>
  </si>
  <si>
    <t>Quintil 2</t>
  </si>
  <si>
    <t>Quintil 3</t>
  </si>
  <si>
    <t>Quintil 4</t>
  </si>
  <si>
    <t>Quintil 5</t>
  </si>
  <si>
    <t>No Declaran Ingresos</t>
  </si>
  <si>
    <t>/3 Nota  este valor no necesariamente coincide con la  sumatoria de los hogares con acceso a servicio de teléfono publico y privado, ya que el hogar puede contar con  uno o ambos servicios de telefefonía</t>
  </si>
  <si>
    <t xml:space="preserve">Cuadro No. 2. Proporción de personas que en los últimos 3 meses tuvo acceso a  internet, por frecuencia de uso y sitio en el cual tuvo acceso según dominio,  rangos de edad , sexo del jefe, nivel educativo del jefe y quintil de ingreso del hogar </t>
  </si>
  <si>
    <t>Al menos una vez por día</t>
  </si>
  <si>
    <t>Al menos 1 vez por semana pero no todos los días</t>
  </si>
  <si>
    <t>En la escuela, colegio o universidad</t>
  </si>
  <si>
    <t>Casa de un familiar / amigo</t>
  </si>
  <si>
    <t xml:space="preserve">Cuadro No. 3. Proporción de personas que en los últimos 3 meses tuvo acceso a  internet,  por razón de uso según dominio,  rangos de edad , sexo, nivel educativo  y quintil de ingreso del hogar </t>
  </si>
  <si>
    <t>Fuente: Instituto Nacional de Estadística (INE). XLI Encuesta Permanente de Hogares de Propósitos Múltiples, Mayo 2011.</t>
  </si>
</sst>
</file>

<file path=xl/styles.xml><?xml version="1.0" encoding="utf-8"?>
<styleSheet xmlns="http://schemas.openxmlformats.org/spreadsheetml/2006/main">
  <numFmts count="5">
    <numFmt numFmtId="164" formatCode="_-* #,##0.00\ _€_-;\-* #,##0.00\ _€_-;_-* &quot;-&quot;??\ _€_-;_-@_-"/>
    <numFmt numFmtId="165" formatCode="0.0"/>
    <numFmt numFmtId="166" formatCode="_-* #,##0\ _L_p_s_-;\-* #,##0\ _L_p_s_-;_-* &quot;-&quot;\ _L_p_s_-;_-@_-"/>
    <numFmt numFmtId="167" formatCode="#,##0.0"/>
    <numFmt numFmtId="168" formatCode="_-* #,##0_-;\-* #,##0_-;_-* &quot;-&quot;??_-;_-@_-"/>
  </numFmts>
  <fonts count="1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name val="Arial Narrow"/>
      <family val="2"/>
    </font>
    <font>
      <b/>
      <sz val="8"/>
      <name val="Arial"/>
      <family val="2"/>
    </font>
    <font>
      <sz val="8"/>
      <name val="Arial Narrow"/>
      <family val="2"/>
    </font>
    <font>
      <sz val="8"/>
      <name val="Arial"/>
      <family val="2"/>
    </font>
    <font>
      <b/>
      <sz val="7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4">
    <xf numFmtId="0" fontId="0" fillId="0" borderId="0"/>
    <xf numFmtId="164" fontId="1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</cellStyleXfs>
  <cellXfs count="97">
    <xf numFmtId="0" fontId="0" fillId="0" borderId="0" xfId="0"/>
    <xf numFmtId="0" fontId="3" fillId="0" borderId="1" xfId="0" applyFont="1" applyBorder="1" applyAlignment="1">
      <alignment horizontal="center" wrapText="1"/>
    </xf>
    <xf numFmtId="0" fontId="3" fillId="0" borderId="1" xfId="0" applyFont="1" applyFill="1" applyBorder="1" applyAlignment="1">
      <alignment horizontal="center" wrapText="1"/>
    </xf>
    <xf numFmtId="0" fontId="3" fillId="0" borderId="0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4" fillId="0" borderId="0" xfId="0" applyFont="1" applyFill="1" applyBorder="1" applyAlignment="1">
      <alignment horizontal="center" wrapText="1"/>
    </xf>
    <xf numFmtId="3" fontId="5" fillId="0" borderId="0" xfId="0" applyNumberFormat="1" applyFont="1" applyAlignment="1">
      <alignment horizontal="right"/>
    </xf>
    <xf numFmtId="165" fontId="4" fillId="0" borderId="0" xfId="0" applyNumberFormat="1" applyFont="1" applyBorder="1" applyAlignment="1">
      <alignment horizontal="right" wrapText="1"/>
    </xf>
    <xf numFmtId="3" fontId="2" fillId="0" borderId="0" xfId="0" applyNumberFormat="1" applyFont="1" applyAlignment="1">
      <alignment horizontal="right"/>
    </xf>
    <xf numFmtId="165" fontId="6" fillId="0" borderId="0" xfId="0" applyNumberFormat="1" applyFont="1" applyBorder="1" applyAlignment="1">
      <alignment horizontal="right" wrapText="1"/>
    </xf>
    <xf numFmtId="3" fontId="2" fillId="0" borderId="1" xfId="0" applyNumberFormat="1" applyFont="1" applyBorder="1" applyAlignment="1">
      <alignment horizontal="right"/>
    </xf>
    <xf numFmtId="165" fontId="6" fillId="0" borderId="1" xfId="0" applyNumberFormat="1" applyFont="1" applyBorder="1" applyAlignment="1">
      <alignment horizontal="right" wrapText="1"/>
    </xf>
    <xf numFmtId="166" fontId="8" fillId="0" borderId="0" xfId="0" applyNumberFormat="1" applyFont="1" applyFill="1" applyBorder="1" applyAlignment="1">
      <alignment horizontal="left" indent="1"/>
    </xf>
    <xf numFmtId="0" fontId="0" fillId="0" borderId="0" xfId="0" applyFill="1"/>
    <xf numFmtId="0" fontId="0" fillId="0" borderId="0" xfId="0" applyFill="1" applyBorder="1"/>
    <xf numFmtId="0" fontId="3" fillId="0" borderId="2" xfId="0" applyFont="1" applyBorder="1" applyAlignment="1">
      <alignment horizontal="center" wrapText="1"/>
    </xf>
    <xf numFmtId="0" fontId="3" fillId="0" borderId="0" xfId="0" applyFont="1" applyBorder="1" applyAlignment="1">
      <alignment vertical="center" wrapText="1"/>
    </xf>
    <xf numFmtId="0" fontId="3" fillId="0" borderId="2" xfId="0" applyFont="1" applyFill="1" applyBorder="1" applyAlignment="1">
      <alignment horizontal="center" wrapText="1"/>
    </xf>
    <xf numFmtId="3" fontId="4" fillId="0" borderId="0" xfId="0" applyNumberFormat="1" applyFont="1" applyBorder="1" applyAlignment="1">
      <alignment horizontal="right" wrapText="1"/>
    </xf>
    <xf numFmtId="167" fontId="2" fillId="0" borderId="0" xfId="0" applyNumberFormat="1" applyFont="1" applyBorder="1" applyAlignment="1">
      <alignment horizontal="right"/>
    </xf>
    <xf numFmtId="3" fontId="2" fillId="0" borderId="0" xfId="1" applyNumberFormat="1" applyFont="1" applyBorder="1" applyAlignment="1"/>
    <xf numFmtId="3" fontId="0" fillId="0" borderId="0" xfId="0" applyNumberFormat="1"/>
    <xf numFmtId="3" fontId="6" fillId="0" borderId="0" xfId="0" applyNumberFormat="1" applyFont="1" applyBorder="1" applyAlignment="1">
      <alignment horizontal="right" wrapText="1"/>
    </xf>
    <xf numFmtId="3" fontId="6" fillId="0" borderId="1" xfId="0" applyNumberFormat="1" applyFont="1" applyBorder="1" applyAlignment="1">
      <alignment horizontal="right" wrapText="1"/>
    </xf>
    <xf numFmtId="3" fontId="2" fillId="0" borderId="0" xfId="1" applyNumberFormat="1" applyFont="1" applyAlignment="1">
      <alignment horizontal="right"/>
    </xf>
    <xf numFmtId="3" fontId="2" fillId="0" borderId="0" xfId="0" applyNumberFormat="1" applyFont="1"/>
    <xf numFmtId="3" fontId="2" fillId="0" borderId="1" xfId="0" applyNumberFormat="1" applyFont="1" applyBorder="1"/>
    <xf numFmtId="165" fontId="2" fillId="0" borderId="0" xfId="1" applyNumberFormat="1" applyFont="1" applyAlignment="1">
      <alignment horizontal="right"/>
    </xf>
    <xf numFmtId="165" fontId="2" fillId="0" borderId="0" xfId="0" applyNumberFormat="1" applyFont="1" applyAlignment="1">
      <alignment horizontal="right"/>
    </xf>
    <xf numFmtId="165" fontId="5" fillId="0" borderId="0" xfId="0" applyNumberFormat="1" applyFont="1" applyAlignment="1">
      <alignment horizontal="right"/>
    </xf>
    <xf numFmtId="3" fontId="5" fillId="0" borderId="0" xfId="0" applyNumberFormat="1" applyFont="1"/>
    <xf numFmtId="0" fontId="3" fillId="0" borderId="0" xfId="0" applyFont="1" applyFill="1" applyBorder="1" applyAlignment="1">
      <alignment horizontal="center" wrapText="1"/>
    </xf>
    <xf numFmtId="0" fontId="3" fillId="0" borderId="0" xfId="0" applyFont="1" applyBorder="1" applyAlignment="1">
      <alignment horizontal="center" vertical="center" wrapText="1"/>
    </xf>
    <xf numFmtId="165" fontId="2" fillId="0" borderId="1" xfId="1" applyNumberFormat="1" applyFont="1" applyBorder="1" applyAlignment="1">
      <alignment horizontal="right"/>
    </xf>
    <xf numFmtId="0" fontId="0" fillId="0" borderId="2" xfId="0" applyBorder="1"/>
    <xf numFmtId="3" fontId="3" fillId="0" borderId="0" xfId="1" applyNumberFormat="1" applyFont="1" applyAlignment="1"/>
    <xf numFmtId="3" fontId="3" fillId="0" borderId="0" xfId="0" applyNumberFormat="1" applyFont="1" applyAlignment="1">
      <alignment horizontal="right"/>
    </xf>
    <xf numFmtId="165" fontId="3" fillId="0" borderId="0" xfId="0" applyNumberFormat="1" applyFont="1" applyBorder="1" applyAlignment="1">
      <alignment horizontal="right" wrapText="1"/>
    </xf>
    <xf numFmtId="3" fontId="7" fillId="0" borderId="0" xfId="1" applyNumberFormat="1" applyFont="1" applyAlignment="1"/>
    <xf numFmtId="3" fontId="7" fillId="0" borderId="0" xfId="0" applyNumberFormat="1" applyFont="1" applyAlignment="1">
      <alignment horizontal="right"/>
    </xf>
    <xf numFmtId="0" fontId="3" fillId="0" borderId="0" xfId="0" applyFont="1" applyBorder="1" applyAlignment="1">
      <alignment horizontal="right" wrapText="1"/>
    </xf>
    <xf numFmtId="167" fontId="7" fillId="0" borderId="0" xfId="0" applyNumberFormat="1" applyFont="1" applyAlignment="1">
      <alignment horizontal="right"/>
    </xf>
    <xf numFmtId="167" fontId="7" fillId="0" borderId="0" xfId="1" applyNumberFormat="1" applyFont="1" applyAlignment="1">
      <alignment horizontal="right"/>
    </xf>
    <xf numFmtId="3" fontId="7" fillId="0" borderId="0" xfId="1" applyNumberFormat="1" applyFont="1" applyBorder="1" applyAlignment="1"/>
    <xf numFmtId="167" fontId="7" fillId="0" borderId="0" xfId="0" applyNumberFormat="1" applyFont="1" applyBorder="1" applyAlignment="1">
      <alignment horizontal="right"/>
    </xf>
    <xf numFmtId="3" fontId="7" fillId="0" borderId="1" xfId="1" applyNumberFormat="1" applyFont="1" applyBorder="1" applyAlignment="1"/>
    <xf numFmtId="167" fontId="7" fillId="0" borderId="1" xfId="0" applyNumberFormat="1" applyFont="1" applyBorder="1" applyAlignment="1">
      <alignment horizontal="right"/>
    </xf>
    <xf numFmtId="0" fontId="3" fillId="0" borderId="3" xfId="0" applyFont="1" applyBorder="1" applyAlignment="1">
      <alignment horizontal="center" vertical="center" wrapText="1"/>
    </xf>
    <xf numFmtId="165" fontId="3" fillId="0" borderId="0" xfId="0" applyNumberFormat="1" applyFont="1" applyAlignment="1">
      <alignment horizontal="right"/>
    </xf>
    <xf numFmtId="167" fontId="3" fillId="0" borderId="0" xfId="0" applyNumberFormat="1" applyFont="1" applyAlignment="1">
      <alignment horizontal="right"/>
    </xf>
    <xf numFmtId="165" fontId="7" fillId="0" borderId="0" xfId="1" applyNumberFormat="1" applyFont="1" applyAlignment="1">
      <alignment horizontal="right"/>
    </xf>
    <xf numFmtId="165" fontId="7" fillId="0" borderId="0" xfId="0" applyNumberFormat="1" applyFont="1" applyAlignment="1">
      <alignment horizontal="right"/>
    </xf>
    <xf numFmtId="3" fontId="7" fillId="0" borderId="0" xfId="0" applyNumberFormat="1" applyFont="1"/>
    <xf numFmtId="3" fontId="7" fillId="0" borderId="0" xfId="0" applyNumberFormat="1" applyFont="1" applyBorder="1" applyAlignment="1">
      <alignment horizontal="right" wrapText="1"/>
    </xf>
    <xf numFmtId="3" fontId="7" fillId="0" borderId="0" xfId="1" applyNumberFormat="1" applyFont="1" applyAlignment="1">
      <alignment horizontal="right"/>
    </xf>
    <xf numFmtId="3" fontId="7" fillId="0" borderId="1" xfId="0" applyNumberFormat="1" applyFont="1" applyBorder="1" applyAlignment="1">
      <alignment horizontal="right"/>
    </xf>
    <xf numFmtId="165" fontId="7" fillId="0" borderId="1" xfId="1" applyNumberFormat="1" applyFont="1" applyBorder="1" applyAlignment="1">
      <alignment horizontal="right"/>
    </xf>
    <xf numFmtId="164" fontId="7" fillId="0" borderId="0" xfId="1" applyFont="1" applyAlignment="1"/>
    <xf numFmtId="164" fontId="7" fillId="0" borderId="0" xfId="1" applyFont="1" applyAlignment="1">
      <alignment horizontal="right"/>
    </xf>
    <xf numFmtId="0" fontId="3" fillId="0" borderId="0" xfId="17" applyFont="1" applyBorder="1" applyAlignment="1">
      <alignment wrapText="1"/>
    </xf>
    <xf numFmtId="0" fontId="2" fillId="0" borderId="0" xfId="17" applyFont="1" applyBorder="1" applyAlignment="1">
      <alignment horizontal="left" wrapText="1" indent="1"/>
    </xf>
    <xf numFmtId="0" fontId="3" fillId="0" borderId="0" xfId="17" applyFont="1" applyBorder="1" applyAlignment="1">
      <alignment horizontal="left" wrapText="1" indent="1"/>
    </xf>
    <xf numFmtId="0" fontId="2" fillId="0" borderId="1" xfId="17" applyFont="1" applyBorder="1" applyAlignment="1">
      <alignment horizontal="left" wrapText="1" indent="1"/>
    </xf>
    <xf numFmtId="168" fontId="2" fillId="0" borderId="0" xfId="3" applyNumberFormat="1" applyFont="1" applyFill="1" applyBorder="1" applyAlignment="1">
      <alignment horizontal="left" indent="1"/>
    </xf>
    <xf numFmtId="0" fontId="2" fillId="0" borderId="0" xfId="17" applyFont="1" applyBorder="1" applyAlignment="1">
      <alignment horizontal="left" wrapText="1" indent="2"/>
    </xf>
    <xf numFmtId="166" fontId="8" fillId="0" borderId="0" xfId="18" applyNumberFormat="1" applyFont="1" applyFill="1" applyBorder="1" applyAlignment="1">
      <alignment horizontal="left" indent="1"/>
    </xf>
    <xf numFmtId="0" fontId="3" fillId="0" borderId="0" xfId="22" applyFont="1" applyBorder="1" applyAlignment="1">
      <alignment wrapText="1"/>
    </xf>
    <xf numFmtId="0" fontId="2" fillId="0" borderId="0" xfId="22" applyFont="1" applyBorder="1" applyAlignment="1">
      <alignment horizontal="left" wrapText="1" indent="1"/>
    </xf>
    <xf numFmtId="0" fontId="3" fillId="0" borderId="0" xfId="22" applyFont="1" applyBorder="1" applyAlignment="1">
      <alignment horizontal="left" wrapText="1" indent="1"/>
    </xf>
    <xf numFmtId="0" fontId="2" fillId="0" borderId="1" xfId="22" applyFont="1" applyBorder="1" applyAlignment="1">
      <alignment horizontal="left" wrapText="1" indent="1"/>
    </xf>
    <xf numFmtId="0" fontId="2" fillId="0" borderId="0" xfId="22" applyFont="1" applyBorder="1" applyAlignment="1">
      <alignment horizontal="left" indent="1"/>
    </xf>
    <xf numFmtId="168" fontId="2" fillId="0" borderId="0" xfId="4" applyNumberFormat="1" applyFont="1" applyFill="1" applyBorder="1" applyAlignment="1">
      <alignment horizontal="left" indent="1"/>
    </xf>
    <xf numFmtId="0" fontId="2" fillId="0" borderId="0" xfId="22" applyFont="1" applyBorder="1" applyAlignment="1">
      <alignment horizontal="left" wrapText="1" indent="2"/>
    </xf>
    <xf numFmtId="0" fontId="3" fillId="0" borderId="0" xfId="5" applyFont="1" applyBorder="1" applyAlignment="1">
      <alignment wrapText="1"/>
    </xf>
    <xf numFmtId="0" fontId="2" fillId="0" borderId="0" xfId="5" applyFont="1" applyBorder="1" applyAlignment="1">
      <alignment horizontal="left" wrapText="1" indent="1"/>
    </xf>
    <xf numFmtId="0" fontId="3" fillId="0" borderId="0" xfId="5" applyFont="1" applyBorder="1" applyAlignment="1">
      <alignment horizontal="left" wrapText="1" indent="1"/>
    </xf>
    <xf numFmtId="0" fontId="2" fillId="0" borderId="1" xfId="5" applyFont="1" applyBorder="1" applyAlignment="1">
      <alignment horizontal="left" wrapText="1" indent="1"/>
    </xf>
    <xf numFmtId="0" fontId="2" fillId="0" borderId="0" xfId="5" applyFont="1" applyBorder="1" applyAlignment="1">
      <alignment horizontal="left" indent="1"/>
    </xf>
    <xf numFmtId="168" fontId="2" fillId="0" borderId="0" xfId="2" applyNumberFormat="1" applyFont="1" applyFill="1" applyBorder="1" applyAlignment="1">
      <alignment horizontal="left" indent="1"/>
    </xf>
    <xf numFmtId="0" fontId="2" fillId="0" borderId="0" xfId="5" applyFont="1" applyBorder="1" applyAlignment="1">
      <alignment horizontal="left" wrapText="1" indent="2"/>
    </xf>
    <xf numFmtId="3" fontId="3" fillId="0" borderId="0" xfId="1" applyNumberFormat="1" applyFont="1" applyFill="1" applyAlignment="1"/>
    <xf numFmtId="3" fontId="3" fillId="0" borderId="0" xfId="0" applyNumberFormat="1" applyFont="1" applyFill="1" applyAlignment="1">
      <alignment horizontal="right"/>
    </xf>
    <xf numFmtId="165" fontId="3" fillId="0" borderId="0" xfId="1" applyNumberFormat="1" applyFont="1" applyFill="1" applyAlignment="1">
      <alignment horizontal="right"/>
    </xf>
    <xf numFmtId="1" fontId="3" fillId="0" borderId="0" xfId="0" applyNumberFormat="1" applyFont="1" applyFill="1" applyAlignment="1">
      <alignment horizontal="right"/>
    </xf>
    <xf numFmtId="3" fontId="3" fillId="0" borderId="0" xfId="0" applyNumberFormat="1" applyFont="1" applyFill="1" applyBorder="1" applyAlignment="1">
      <alignment horizontal="right" wrapText="1"/>
    </xf>
    <xf numFmtId="3" fontId="3" fillId="0" borderId="0" xfId="0" applyNumberFormat="1" applyFont="1" applyFill="1"/>
    <xf numFmtId="0" fontId="8" fillId="0" borderId="3" xfId="0" applyFont="1" applyBorder="1" applyAlignment="1">
      <alignment horizontal="left" indent="1"/>
    </xf>
    <xf numFmtId="0" fontId="3" fillId="0" borderId="0" xfId="0" applyFont="1" applyFill="1" applyBorder="1" applyAlignment="1">
      <alignment horizont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6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/>
    </xf>
    <xf numFmtId="0" fontId="3" fillId="0" borderId="0" xfId="19" applyFont="1" applyBorder="1" applyAlignment="1">
      <alignment horizontal="center" vertical="center" wrapText="1"/>
    </xf>
    <xf numFmtId="0" fontId="3" fillId="0" borderId="2" xfId="20" applyFont="1" applyBorder="1" applyAlignment="1">
      <alignment horizontal="center" vertical="center" wrapText="1"/>
    </xf>
    <xf numFmtId="0" fontId="3" fillId="0" borderId="2" xfId="2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wrapText="1"/>
    </xf>
    <xf numFmtId="0" fontId="3" fillId="0" borderId="0" xfId="23" applyFont="1" applyBorder="1" applyAlignment="1">
      <alignment horizontal="center" vertical="center" wrapText="1"/>
    </xf>
  </cellXfs>
  <cellStyles count="24">
    <cellStyle name="Millares" xfId="1" builtinId="3"/>
    <cellStyle name="Millares 11" xfId="2"/>
    <cellStyle name="Millares 3" xfId="3"/>
    <cellStyle name="Millares 8" xfId="4"/>
    <cellStyle name="Normal" xfId="0" builtinId="0"/>
    <cellStyle name="Normal 11" xfId="5"/>
    <cellStyle name="Normal 2" xfId="6"/>
    <cellStyle name="Normal 2 10" xfId="7"/>
    <cellStyle name="Normal 2 11" xfId="8"/>
    <cellStyle name="Normal 2 2" xfId="9"/>
    <cellStyle name="Normal 2 3" xfId="10"/>
    <cellStyle name="Normal 2 4" xfId="11"/>
    <cellStyle name="Normal 2 5" xfId="12"/>
    <cellStyle name="Normal 2 6" xfId="13"/>
    <cellStyle name="Normal 2 7" xfId="14"/>
    <cellStyle name="Normal 2 8" xfId="15"/>
    <cellStyle name="Normal 2 9" xfId="16"/>
    <cellStyle name="Normal 3" xfId="17"/>
    <cellStyle name="Normal 4" xfId="18"/>
    <cellStyle name="Normal 5" xfId="19"/>
    <cellStyle name="Normal 6" xfId="20"/>
    <cellStyle name="Normal 7" xfId="21"/>
    <cellStyle name="Normal 8" xfId="22"/>
    <cellStyle name="Normal 9" xfId="2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9</xdr:col>
      <xdr:colOff>9526</xdr:colOff>
      <xdr:row>18</xdr:row>
      <xdr:rowOff>31359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" y="0"/>
          <a:ext cx="7181850" cy="294600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Vinculos/4.%20TIC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IC"/>
    </sheetNames>
    <sheetDataSet>
      <sheetData sheetId="0">
        <row r="5">
          <cell r="C5">
            <v>1737496.4192029338</v>
          </cell>
          <cell r="D5">
            <v>1265782.3523402535</v>
          </cell>
          <cell r="E5">
            <v>1259375.4053808472</v>
          </cell>
          <cell r="F5">
            <v>305875.17335448653</v>
          </cell>
          <cell r="G5">
            <v>1478462.0270895818</v>
          </cell>
          <cell r="H5">
            <v>443286.64565411676</v>
          </cell>
          <cell r="I5">
            <v>369523.87284775462</v>
          </cell>
          <cell r="J5">
            <v>99669.486468751827</v>
          </cell>
        </row>
        <row r="6">
          <cell r="C6">
            <v>855765.15011745831</v>
          </cell>
          <cell r="D6">
            <v>634082.32314676326</v>
          </cell>
          <cell r="E6">
            <v>789725.73873599665</v>
          </cell>
          <cell r="F6">
            <v>262138.39730330347</v>
          </cell>
          <cell r="G6">
            <v>778112.88237259956</v>
          </cell>
          <cell r="H6">
            <v>388869.3382107034</v>
          </cell>
          <cell r="I6">
            <v>345893.19714244502</v>
          </cell>
          <cell r="J6">
            <v>65384.980699691187</v>
          </cell>
        </row>
        <row r="7">
          <cell r="C7">
            <v>234606.98279243745</v>
          </cell>
          <cell r="D7">
            <v>186820.88542443339</v>
          </cell>
          <cell r="E7">
            <v>225027.0080343757</v>
          </cell>
          <cell r="F7">
            <v>101329.28170462817</v>
          </cell>
          <cell r="G7">
            <v>218587.26253192566</v>
          </cell>
          <cell r="H7">
            <v>151026.82296735229</v>
          </cell>
          <cell r="I7">
            <v>128499.09135100733</v>
          </cell>
          <cell r="J7">
            <v>31311.271418272529</v>
          </cell>
        </row>
        <row r="8">
          <cell r="C8">
            <v>145834.29350380623</v>
          </cell>
          <cell r="D8">
            <v>104442.6446213786</v>
          </cell>
          <cell r="E8">
            <v>141597.98007451589</v>
          </cell>
          <cell r="F8">
            <v>45420.924437354864</v>
          </cell>
          <cell r="G8">
            <v>133380.16906130602</v>
          </cell>
          <cell r="H8">
            <v>59101.350135702523</v>
          </cell>
          <cell r="I8">
            <v>53017.621827473449</v>
          </cell>
          <cell r="J8">
            <v>10367.81970852664</v>
          </cell>
        </row>
        <row r="9">
          <cell r="C9">
            <v>475323.87382115831</v>
          </cell>
          <cell r="D9">
            <v>342818.79310092109</v>
          </cell>
          <cell r="E9">
            <v>423100.75062705728</v>
          </cell>
          <cell r="F9">
            <v>115388.19116131902</v>
          </cell>
          <cell r="G9">
            <v>426145.45077931811</v>
          </cell>
          <cell r="H9">
            <v>178741.16510765417</v>
          </cell>
          <cell r="I9">
            <v>164376.48396397065</v>
          </cell>
          <cell r="J9">
            <v>23705.889572891767</v>
          </cell>
        </row>
        <row r="10">
          <cell r="C10">
            <v>881731.26908564894</v>
          </cell>
          <cell r="D10">
            <v>631700.0291934883</v>
          </cell>
          <cell r="E10">
            <v>469649.66664485174</v>
          </cell>
          <cell r="F10">
            <v>43736.776051184897</v>
          </cell>
          <cell r="G10">
            <v>700349.14471706247</v>
          </cell>
          <cell r="H10">
            <v>54417.307443415673</v>
          </cell>
          <cell r="I10">
            <v>23630.675705310488</v>
          </cell>
          <cell r="J10">
            <v>34284.505769060677</v>
          </cell>
        </row>
        <row r="12"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</row>
        <row r="13">
          <cell r="C13">
            <v>231140.32041755959</v>
          </cell>
          <cell r="D13">
            <v>152701.81261968045</v>
          </cell>
          <cell r="E13">
            <v>157382.6754604757</v>
          </cell>
          <cell r="F13">
            <v>32756.636054516235</v>
          </cell>
          <cell r="G13">
            <v>196232.9054803355</v>
          </cell>
          <cell r="H13">
            <v>28520.432001202877</v>
          </cell>
          <cell r="I13">
            <v>18931.313098634575</v>
          </cell>
          <cell r="J13">
            <v>12141.511371153541</v>
          </cell>
        </row>
        <row r="14">
          <cell r="C14">
            <v>513835.10816585686</v>
          </cell>
          <cell r="D14">
            <v>393124.07273899351</v>
          </cell>
          <cell r="E14">
            <v>375677.95814141131</v>
          </cell>
          <cell r="F14">
            <v>95302.121782609422</v>
          </cell>
          <cell r="G14">
            <v>453140.17821304698</v>
          </cell>
          <cell r="H14">
            <v>110986.95435302534</v>
          </cell>
          <cell r="I14">
            <v>89517.846485717018</v>
          </cell>
          <cell r="J14">
            <v>27825.668286566754</v>
          </cell>
        </row>
        <row r="15">
          <cell r="C15">
            <v>553389.17477668647</v>
          </cell>
          <cell r="D15">
            <v>409764.36763202498</v>
          </cell>
          <cell r="E15">
            <v>412769.49342760839</v>
          </cell>
          <cell r="F15">
            <v>117423.12262820976</v>
          </cell>
          <cell r="G15">
            <v>490963.85714021226</v>
          </cell>
          <cell r="H15">
            <v>161965.47392319591</v>
          </cell>
          <cell r="I15">
            <v>134989.03600135777</v>
          </cell>
          <cell r="J15">
            <v>37395.025955390433</v>
          </cell>
        </row>
        <row r="16">
          <cell r="C16">
            <v>439131.81584289222</v>
          </cell>
          <cell r="D16">
            <v>310192.09934950212</v>
          </cell>
          <cell r="E16">
            <v>313545.27835131588</v>
          </cell>
          <cell r="F16">
            <v>60393.29288915098</v>
          </cell>
          <cell r="G16">
            <v>338125.08625599183</v>
          </cell>
          <cell r="H16">
            <v>141813.78537669379</v>
          </cell>
          <cell r="I16">
            <v>126085.67726204828</v>
          </cell>
          <cell r="J16">
            <v>22307.280855640965</v>
          </cell>
        </row>
        <row r="18">
          <cell r="C18">
            <v>1166083.7247379005</v>
          </cell>
          <cell r="D18">
            <v>858935.54538868763</v>
          </cell>
          <cell r="E18">
            <v>809871.69732997229</v>
          </cell>
          <cell r="F18">
            <v>194935.37384495282</v>
          </cell>
          <cell r="G18">
            <v>984719.43453273992</v>
          </cell>
          <cell r="H18">
            <v>263143.28314805223</v>
          </cell>
          <cell r="I18">
            <v>214769.4775937268</v>
          </cell>
          <cell r="J18">
            <v>65840.150392019539</v>
          </cell>
        </row>
        <row r="19">
          <cell r="C19">
            <v>571412.69446515886</v>
          </cell>
          <cell r="D19">
            <v>406846.80695157126</v>
          </cell>
          <cell r="E19">
            <v>449503.70805088081</v>
          </cell>
          <cell r="F19">
            <v>110939.79950953311</v>
          </cell>
          <cell r="G19">
            <v>493742.59255692305</v>
          </cell>
          <cell r="H19">
            <v>180143.36250606953</v>
          </cell>
          <cell r="I19">
            <v>154754.39525403353</v>
          </cell>
          <cell r="J19">
            <v>33829.336076732376</v>
          </cell>
        </row>
        <row r="21">
          <cell r="C21">
            <v>338433.23816376913</v>
          </cell>
          <cell r="D21">
            <v>235968.95170685981</v>
          </cell>
          <cell r="E21">
            <v>171927.17075900853</v>
          </cell>
          <cell r="F21">
            <v>10396.198618955359</v>
          </cell>
          <cell r="G21">
            <v>242585.49164470105</v>
          </cell>
          <cell r="H21">
            <v>33593.742281079758</v>
          </cell>
          <cell r="I21">
            <v>25859.058346904378</v>
          </cell>
          <cell r="J21">
            <v>8268.7105037868878</v>
          </cell>
        </row>
        <row r="22">
          <cell r="C22">
            <v>959486.12653548189</v>
          </cell>
          <cell r="D22">
            <v>684458.64283700439</v>
          </cell>
          <cell r="E22">
            <v>678630.98920056026</v>
          </cell>
          <cell r="F22">
            <v>90627.831774497725</v>
          </cell>
          <cell r="G22">
            <v>820142.47584216273</v>
          </cell>
          <cell r="H22">
            <v>179331.59670693666</v>
          </cell>
          <cell r="I22">
            <v>141945.91290626783</v>
          </cell>
          <cell r="J22">
            <v>48099.266524310668</v>
          </cell>
        </row>
        <row r="23">
          <cell r="C23">
            <v>310182.61986109172</v>
          </cell>
          <cell r="D23">
            <v>236800.05199399655</v>
          </cell>
          <cell r="E23">
            <v>285104.5244369448</v>
          </cell>
          <cell r="F23">
            <v>113822.51174308876</v>
          </cell>
          <cell r="G23">
            <v>291159.24796384398</v>
          </cell>
          <cell r="H23">
            <v>140350.11466074822</v>
          </cell>
          <cell r="I23">
            <v>117791.38821380265</v>
          </cell>
          <cell r="J23">
            <v>30563.530746641351</v>
          </cell>
        </row>
        <row r="24">
          <cell r="C24">
            <v>124440.32730387969</v>
          </cell>
          <cell r="D24">
            <v>105013.38165703519</v>
          </cell>
          <cell r="E24">
            <v>119460.10344831579</v>
          </cell>
          <cell r="F24">
            <v>90300.462115193906</v>
          </cell>
          <cell r="G24">
            <v>120015.72037792209</v>
          </cell>
          <cell r="H24">
            <v>88888.006824769211</v>
          </cell>
          <cell r="I24">
            <v>82804.32820019855</v>
          </cell>
          <cell r="J24">
            <v>12737.978694012818</v>
          </cell>
        </row>
        <row r="25">
          <cell r="C25">
            <v>4954.1073388390096</v>
          </cell>
          <cell r="D25">
            <v>3541.3241453368391</v>
          </cell>
          <cell r="E25">
            <v>4252.6175360035131</v>
          </cell>
          <cell r="F25">
            <v>728.16910275052476</v>
          </cell>
          <cell r="G25">
            <v>4559.0912610055102</v>
          </cell>
          <cell r="H25">
            <v>1123.1851805840238</v>
          </cell>
          <cell r="I25">
            <v>1123.1851805840238</v>
          </cell>
          <cell r="J25">
            <v>0</v>
          </cell>
        </row>
        <row r="27">
          <cell r="C27">
            <v>343619.22222539171</v>
          </cell>
          <cell r="D27">
            <v>232702.35837816549</v>
          </cell>
          <cell r="E27">
            <v>153848.89471035078</v>
          </cell>
          <cell r="F27">
            <v>12143.959872560645</v>
          </cell>
          <cell r="G27">
            <v>247897.31975019877</v>
          </cell>
          <cell r="H27">
            <v>31521.04185307982</v>
          </cell>
          <cell r="I27">
            <v>20260.578987296314</v>
          </cell>
          <cell r="J27">
            <v>11601.792132697783</v>
          </cell>
        </row>
        <row r="28">
          <cell r="C28">
            <v>343664.65183947003</v>
          </cell>
          <cell r="D28">
            <v>240071.93932063869</v>
          </cell>
          <cell r="E28">
            <v>216614.6300107284</v>
          </cell>
          <cell r="F28">
            <v>20886.923150741106</v>
          </cell>
          <cell r="G28">
            <v>282965.11536192952</v>
          </cell>
          <cell r="H28">
            <v>44158.966544361028</v>
          </cell>
          <cell r="I28">
            <v>35267.055524466341</v>
          </cell>
          <cell r="J28">
            <v>11259.129685641819</v>
          </cell>
        </row>
        <row r="29">
          <cell r="C29">
            <v>343700.46947073529</v>
          </cell>
          <cell r="D29">
            <v>251213.56139936298</v>
          </cell>
          <cell r="E29">
            <v>267102.23196686467</v>
          </cell>
          <cell r="F29">
            <v>32675.586132979362</v>
          </cell>
          <cell r="G29">
            <v>303788.82715246564</v>
          </cell>
          <cell r="H29">
            <v>68234.722749731183</v>
          </cell>
          <cell r="I29">
            <v>54917.100315551877</v>
          </cell>
          <cell r="J29">
            <v>16587.147566607844</v>
          </cell>
        </row>
        <row r="30">
          <cell r="C30">
            <v>343475.37941394013</v>
          </cell>
          <cell r="D30">
            <v>255347.03901458866</v>
          </cell>
          <cell r="E30">
            <v>290987.11459481262</v>
          </cell>
          <cell r="F30">
            <v>79522.07113917236</v>
          </cell>
          <cell r="G30">
            <v>310259.84893199481</v>
          </cell>
          <cell r="H30">
            <v>113932.72918775065</v>
          </cell>
          <cell r="I30">
            <v>93182.185976220193</v>
          </cell>
          <cell r="J30">
            <v>28296.105394126153</v>
          </cell>
        </row>
        <row r="31">
          <cell r="C31">
            <v>343878.05134988111</v>
          </cell>
          <cell r="D31">
            <v>275735.27314048429</v>
          </cell>
          <cell r="E31">
            <v>314561.57488715101</v>
          </cell>
          <cell r="F31">
            <v>153175.94664649217</v>
          </cell>
          <cell r="G31">
            <v>317201.30875133985</v>
          </cell>
          <cell r="H31">
            <v>176046.1497571971</v>
          </cell>
          <cell r="I31">
            <v>156671.37971544795</v>
          </cell>
          <cell r="J31">
            <v>31757.848456454078</v>
          </cell>
        </row>
        <row r="32">
          <cell r="C32">
            <v>19158.644903573007</v>
          </cell>
          <cell r="D32">
            <v>10712.181086963201</v>
          </cell>
          <cell r="E32">
            <v>16260.959210905779</v>
          </cell>
          <cell r="F32">
            <v>7470.6864125408874</v>
          </cell>
          <cell r="G32">
            <v>16349.607141659806</v>
          </cell>
          <cell r="H32">
            <v>9393.0355620014197</v>
          </cell>
          <cell r="I32">
            <v>9225.5723287774599</v>
          </cell>
          <cell r="J32">
            <v>167.46323322396</v>
          </cell>
        </row>
        <row r="38">
          <cell r="C38">
            <v>7383227.2247754447</v>
          </cell>
          <cell r="D38">
            <v>1124867.1295214917</v>
          </cell>
          <cell r="E38">
            <v>561728.92072182416</v>
          </cell>
          <cell r="F38">
            <v>470419.96120320569</v>
          </cell>
          <cell r="G38">
            <v>76490.919038051914</v>
          </cell>
          <cell r="H38">
            <v>16227.328558388162</v>
          </cell>
          <cell r="I38">
            <v>625183.49344810203</v>
          </cell>
          <cell r="J38">
            <v>331516.14848944638</v>
          </cell>
          <cell r="K38">
            <v>174405.25155363799</v>
          </cell>
          <cell r="L38">
            <v>134778.39726940545</v>
          </cell>
          <cell r="M38">
            <v>60243.366293512037</v>
          </cell>
          <cell r="N38">
            <v>36989.598301538303</v>
          </cell>
        </row>
        <row r="39">
          <cell r="C39">
            <v>3399469.1194553897</v>
          </cell>
          <cell r="D39">
            <v>967088.97952977172</v>
          </cell>
          <cell r="E39">
            <v>510088.55144038389</v>
          </cell>
          <cell r="F39">
            <v>384308.17685334856</v>
          </cell>
          <cell r="G39">
            <v>59402.068810482706</v>
          </cell>
          <cell r="H39">
            <v>13290.182425524721</v>
          </cell>
          <cell r="I39">
            <v>572154.65508566925</v>
          </cell>
          <cell r="J39">
            <v>267112.54419429746</v>
          </cell>
          <cell r="K39">
            <v>161855.62716776732</v>
          </cell>
          <cell r="L39">
            <v>106928.9116641641</v>
          </cell>
          <cell r="M39">
            <v>50791.09601138781</v>
          </cell>
          <cell r="N39">
            <v>29726.836954821392</v>
          </cell>
        </row>
        <row r="40">
          <cell r="C40">
            <v>939975.29051300616</v>
          </cell>
          <cell r="D40">
            <v>365085.78389154939</v>
          </cell>
          <cell r="E40">
            <v>215356.0121384699</v>
          </cell>
          <cell r="F40">
            <v>123857.01332097274</v>
          </cell>
          <cell r="G40">
            <v>21344.456824374749</v>
          </cell>
          <cell r="H40">
            <v>4528.3016077298262</v>
          </cell>
          <cell r="I40">
            <v>238088.54131496331</v>
          </cell>
          <cell r="J40">
            <v>82920.256575716368</v>
          </cell>
          <cell r="K40">
            <v>82169.332188504835</v>
          </cell>
          <cell r="L40">
            <v>36749.784404440528</v>
          </cell>
          <cell r="M40">
            <v>21480.988531140461</v>
          </cell>
          <cell r="N40">
            <v>10262.633291890208</v>
          </cell>
        </row>
        <row r="41">
          <cell r="C41">
            <v>554160.75972025376</v>
          </cell>
          <cell r="D41">
            <v>192290.4073129785</v>
          </cell>
          <cell r="E41">
            <v>104171.90278567208</v>
          </cell>
          <cell r="F41">
            <v>75600.676123465251</v>
          </cell>
          <cell r="G41">
            <v>10574.85758289046</v>
          </cell>
          <cell r="H41">
            <v>1942.9708209527648</v>
          </cell>
          <cell r="I41">
            <v>113377.12519969407</v>
          </cell>
          <cell r="J41">
            <v>54450.960957684511</v>
          </cell>
          <cell r="K41">
            <v>32425.316323441333</v>
          </cell>
          <cell r="L41">
            <v>27058.257580317681</v>
          </cell>
          <cell r="M41">
            <v>6816.3238636703536</v>
          </cell>
          <cell r="N41">
            <v>7724.105312804023</v>
          </cell>
        </row>
        <row r="42">
          <cell r="C42">
            <v>1905333.0692209348</v>
          </cell>
          <cell r="D42">
            <v>409712.78832520504</v>
          </cell>
          <cell r="E42">
            <v>190560.63651624377</v>
          </cell>
          <cell r="F42">
            <v>184850.4874089151</v>
          </cell>
          <cell r="G42">
            <v>27482.754403217132</v>
          </cell>
          <cell r="H42">
            <v>6818.909996842136</v>
          </cell>
          <cell r="I42">
            <v>220688.98857100387</v>
          </cell>
          <cell r="J42">
            <v>129741.32666089521</v>
          </cell>
          <cell r="K42">
            <v>47260.978655821367</v>
          </cell>
          <cell r="L42">
            <v>43120.869679406991</v>
          </cell>
          <cell r="M42">
            <v>22493.783616576773</v>
          </cell>
          <cell r="N42">
            <v>11740.098350127113</v>
          </cell>
        </row>
        <row r="43">
          <cell r="C43">
            <v>3983758.1053159661</v>
          </cell>
          <cell r="D43">
            <v>157778.14999172732</v>
          </cell>
          <cell r="E43">
            <v>51640.369281435647</v>
          </cell>
          <cell r="F43">
            <v>86111.784349860376</v>
          </cell>
          <cell r="G43">
            <v>17088.850227569139</v>
          </cell>
          <cell r="H43">
            <v>2937.1461328634468</v>
          </cell>
          <cell r="I43">
            <v>53028.83836242566</v>
          </cell>
          <cell r="J43">
            <v>64403.604295151425</v>
          </cell>
          <cell r="K43">
            <v>12549.624385871091</v>
          </cell>
          <cell r="L43">
            <v>27849.48560524164</v>
          </cell>
          <cell r="M43">
            <v>9452.2702821241874</v>
          </cell>
          <cell r="N43">
            <v>7262.7613467168921</v>
          </cell>
        </row>
        <row r="45">
          <cell r="C45">
            <v>1974775.7781344128</v>
          </cell>
          <cell r="D45">
            <v>187707.16954512475</v>
          </cell>
          <cell r="E45">
            <v>74702.717914494046</v>
          </cell>
          <cell r="F45">
            <v>96464.42724930121</v>
          </cell>
          <cell r="G45">
            <v>14442.140578213135</v>
          </cell>
          <cell r="H45">
            <v>2097.8838031165442</v>
          </cell>
          <cell r="I45">
            <v>103823.47400372809</v>
          </cell>
          <cell r="J45">
            <v>56891.12803249195</v>
          </cell>
          <cell r="K45">
            <v>0</v>
          </cell>
          <cell r="L45">
            <v>41380.915801257484</v>
          </cell>
          <cell r="M45">
            <v>10501.133484641654</v>
          </cell>
          <cell r="N45">
            <v>3065.1058438108334</v>
          </cell>
        </row>
        <row r="46">
          <cell r="C46">
            <v>2439771.4285417809</v>
          </cell>
          <cell r="D46">
            <v>637868.8033943309</v>
          </cell>
          <cell r="E46">
            <v>313379.68060033384</v>
          </cell>
          <cell r="F46">
            <v>276830.05156153155</v>
          </cell>
          <cell r="G46">
            <v>39999.361768632807</v>
          </cell>
          <cell r="H46">
            <v>7659.709463811947</v>
          </cell>
          <cell r="I46">
            <v>316175.46509023191</v>
          </cell>
          <cell r="J46">
            <v>227303.92881398223</v>
          </cell>
          <cell r="K46">
            <v>63496.271895777143</v>
          </cell>
          <cell r="L46">
            <v>87471.539065659803</v>
          </cell>
          <cell r="M46">
            <v>39568.420419004171</v>
          </cell>
          <cell r="N46">
            <v>26314.120858837774</v>
          </cell>
        </row>
        <row r="47">
          <cell r="C47">
            <v>1284532.9248029878</v>
          </cell>
          <cell r="D47">
            <v>187018.81610944608</v>
          </cell>
          <cell r="E47">
            <v>108259.40315922182</v>
          </cell>
          <cell r="F47">
            <v>60918.23560075694</v>
          </cell>
          <cell r="G47">
            <v>13028.653808203147</v>
          </cell>
          <cell r="H47">
            <v>4812.5235412641268</v>
          </cell>
          <cell r="I47">
            <v>118865.1390088289</v>
          </cell>
          <cell r="J47">
            <v>33194.911413815018</v>
          </cell>
          <cell r="K47">
            <v>71677.800469374939</v>
          </cell>
          <cell r="L47">
            <v>5144.3112209082537</v>
          </cell>
          <cell r="M47">
            <v>8755.176711856695</v>
          </cell>
          <cell r="N47">
            <v>6563.7097772954585</v>
          </cell>
        </row>
        <row r="48">
          <cell r="C48">
            <v>970253.34964125208</v>
          </cell>
          <cell r="D48">
            <v>92064.631210048043</v>
          </cell>
          <cell r="E48">
            <v>52066.727855988152</v>
          </cell>
          <cell r="F48">
            <v>30757.044728249944</v>
          </cell>
          <cell r="G48">
            <v>7583.6468756149188</v>
          </cell>
          <cell r="H48">
            <v>1657.2117501955595</v>
          </cell>
          <cell r="I48">
            <v>69309.916031993416</v>
          </cell>
          <cell r="J48">
            <v>11198.227534449639</v>
          </cell>
          <cell r="K48">
            <v>33532.932336361795</v>
          </cell>
          <cell r="L48">
            <v>781.63118158135217</v>
          </cell>
          <cell r="M48">
            <v>796.26439978480983</v>
          </cell>
          <cell r="N48">
            <v>705.33255467989102</v>
          </cell>
        </row>
        <row r="49">
          <cell r="C49">
            <v>713893.74365040974</v>
          </cell>
          <cell r="D49">
            <v>20207.709262534328</v>
          </cell>
          <cell r="E49">
            <v>13320.391191776935</v>
          </cell>
          <cell r="F49">
            <v>5450.2020633698357</v>
          </cell>
          <cell r="G49">
            <v>1437.1160073875503</v>
          </cell>
          <cell r="H49">
            <v>0</v>
          </cell>
          <cell r="I49">
            <v>17009.499313295386</v>
          </cell>
          <cell r="J49">
            <v>2927.9526947082459</v>
          </cell>
          <cell r="K49">
            <v>5698.2468521243063</v>
          </cell>
          <cell r="L49">
            <v>0</v>
          </cell>
          <cell r="M49">
            <v>622.37127822456796</v>
          </cell>
          <cell r="N49">
            <v>341.3292669143085</v>
          </cell>
        </row>
        <row r="51">
          <cell r="C51">
            <v>3560492.6983358655</v>
          </cell>
          <cell r="D51">
            <v>534383.7457541835</v>
          </cell>
          <cell r="E51">
            <v>278706.7067741701</v>
          </cell>
          <cell r="F51">
            <v>214543.85052278583</v>
          </cell>
          <cell r="G51">
            <v>34327.081903253769</v>
          </cell>
          <cell r="H51">
            <v>6806.1065539722795</v>
          </cell>
          <cell r="I51">
            <v>297554.51984292443</v>
          </cell>
          <cell r="J51">
            <v>154100.17176234678</v>
          </cell>
          <cell r="K51">
            <v>94080.589242081231</v>
          </cell>
          <cell r="L51">
            <v>64808.269310482756</v>
          </cell>
          <cell r="M51">
            <v>26759.680840580368</v>
          </cell>
          <cell r="N51">
            <v>18660.518148526011</v>
          </cell>
        </row>
        <row r="52">
          <cell r="C52">
            <v>3822734.5264340187</v>
          </cell>
          <cell r="D52">
            <v>590483.383767294</v>
          </cell>
          <cell r="E52">
            <v>283022.21394764679</v>
          </cell>
          <cell r="F52">
            <v>255876.11068042295</v>
          </cell>
          <cell r="G52">
            <v>42163.837134797875</v>
          </cell>
          <cell r="H52">
            <v>9421.2220044158912</v>
          </cell>
          <cell r="I52">
            <v>327628.97360515216</v>
          </cell>
          <cell r="J52">
            <v>177415.97672709721</v>
          </cell>
          <cell r="K52">
            <v>80324.662311556167</v>
          </cell>
          <cell r="L52">
            <v>69970.127958924408</v>
          </cell>
          <cell r="M52">
            <v>33483.685452931517</v>
          </cell>
          <cell r="N52">
            <v>18329.080153012233</v>
          </cell>
        </row>
        <row r="54">
          <cell r="C54">
            <v>1018864.2671074317</v>
          </cell>
          <cell r="D54">
            <v>4884.5762544475047</v>
          </cell>
          <cell r="E54">
            <v>2392.1889086655237</v>
          </cell>
          <cell r="F54">
            <v>1884.3974658026143</v>
          </cell>
          <cell r="G54">
            <v>607.98987997936683</v>
          </cell>
          <cell r="H54">
            <v>0</v>
          </cell>
          <cell r="I54">
            <v>4151.500029607625</v>
          </cell>
          <cell r="J54">
            <v>562.47931105745897</v>
          </cell>
          <cell r="K54">
            <v>0</v>
          </cell>
          <cell r="L54">
            <v>796.29951678392013</v>
          </cell>
          <cell r="M54">
            <v>159.25990335678401</v>
          </cell>
          <cell r="N54">
            <v>0</v>
          </cell>
        </row>
        <row r="55">
          <cell r="C55">
            <v>4048288.8426479851</v>
          </cell>
          <cell r="D55">
            <v>141367.09564526868</v>
          </cell>
          <cell r="E55">
            <v>51383.532356547905</v>
          </cell>
          <cell r="F55">
            <v>73363.689218039421</v>
          </cell>
          <cell r="G55">
            <v>13121.025635819304</v>
          </cell>
          <cell r="H55">
            <v>3498.8484348641578</v>
          </cell>
          <cell r="I55">
            <v>73068.809735387316</v>
          </cell>
          <cell r="J55">
            <v>41193.702521690851</v>
          </cell>
          <cell r="K55">
            <v>2026.7388770021307</v>
          </cell>
          <cell r="L55">
            <v>28495.481690954133</v>
          </cell>
          <cell r="M55">
            <v>9159.348276162691</v>
          </cell>
          <cell r="N55">
            <v>4233.9754113442832</v>
          </cell>
        </row>
        <row r="56">
          <cell r="C56">
            <v>1850263.0510925085</v>
          </cell>
          <cell r="D56">
            <v>615185.72342195397</v>
          </cell>
          <cell r="E56">
            <v>257347.13118234667</v>
          </cell>
          <cell r="F56">
            <v>300116.26781248808</v>
          </cell>
          <cell r="G56">
            <v>48958.789357860107</v>
          </cell>
          <cell r="H56">
            <v>8763.535069246107</v>
          </cell>
          <cell r="I56">
            <v>291958.14242051775</v>
          </cell>
          <cell r="J56">
            <v>226500.86551978905</v>
          </cell>
          <cell r="K56">
            <v>65097.078852892395</v>
          </cell>
          <cell r="L56">
            <v>53146.835405861035</v>
          </cell>
          <cell r="M56">
            <v>40477.453778918403</v>
          </cell>
          <cell r="N56">
            <v>20240.704970551971</v>
          </cell>
        </row>
        <row r="57">
          <cell r="C57">
            <v>446560.60034570302</v>
          </cell>
          <cell r="D57">
            <v>361825.76956770266</v>
          </cell>
          <cell r="E57">
            <v>250606.0682742577</v>
          </cell>
          <cell r="F57">
            <v>94122.66713185038</v>
          </cell>
          <cell r="G57">
            <v>13132.089107317621</v>
          </cell>
          <cell r="H57">
            <v>3964.9450542779064</v>
          </cell>
          <cell r="I57">
            <v>255276.87215981903</v>
          </cell>
          <cell r="J57">
            <v>62986.037723378235</v>
          </cell>
          <cell r="K57">
            <v>106564.89819774606</v>
          </cell>
          <cell r="L57">
            <v>51907.457338919674</v>
          </cell>
          <cell r="M57">
            <v>10447.304335074023</v>
          </cell>
          <cell r="N57">
            <v>12514.917919641981</v>
          </cell>
        </row>
        <row r="58">
          <cell r="C58">
            <v>19250.463576691978</v>
          </cell>
          <cell r="D58">
            <v>1603.9646321044916</v>
          </cell>
          <cell r="E58">
            <v>0</v>
          </cell>
          <cell r="F58">
            <v>932.93957502921648</v>
          </cell>
          <cell r="G58">
            <v>671.02505707527496</v>
          </cell>
          <cell r="H58">
            <v>0</v>
          </cell>
          <cell r="I58">
            <v>728.16910275052476</v>
          </cell>
          <cell r="J58">
            <v>273.06341353144677</v>
          </cell>
          <cell r="K58">
            <v>716.53562599718271</v>
          </cell>
          <cell r="L58">
            <v>432.32331688823081</v>
          </cell>
          <cell r="M58">
            <v>0</v>
          </cell>
          <cell r="N58">
            <v>0</v>
          </cell>
        </row>
        <row r="60">
          <cell r="C60">
            <v>1632841.7892493871</v>
          </cell>
          <cell r="D60">
            <v>51828.052124004236</v>
          </cell>
          <cell r="E60">
            <v>18431.804244374842</v>
          </cell>
          <cell r="F60">
            <v>26412.463821300142</v>
          </cell>
          <cell r="G60">
            <v>5178.8202135292086</v>
          </cell>
          <cell r="H60">
            <v>1804.9638447998643</v>
          </cell>
          <cell r="I60">
            <v>17707.29519810238</v>
          </cell>
          <cell r="J60">
            <v>23364.806025879527</v>
          </cell>
          <cell r="K60">
            <v>2948.6759365359876</v>
          </cell>
          <cell r="L60">
            <v>9228.010101274338</v>
          </cell>
          <cell r="M60">
            <v>2002.9218495145328</v>
          </cell>
          <cell r="N60">
            <v>1469.665889848824</v>
          </cell>
        </row>
        <row r="61">
          <cell r="C61">
            <v>1606549.2058555495</v>
          </cell>
          <cell r="D61">
            <v>93969.891048730497</v>
          </cell>
          <cell r="E61">
            <v>31468.188668146438</v>
          </cell>
          <cell r="F61">
            <v>54317.194278251496</v>
          </cell>
          <cell r="G61">
            <v>8025.2481989758871</v>
          </cell>
          <cell r="H61">
            <v>159.25990335678401</v>
          </cell>
          <cell r="I61">
            <v>26947.37775698537</v>
          </cell>
          <cell r="J61">
            <v>47161.406788207925</v>
          </cell>
          <cell r="K61">
            <v>6956.388264179338</v>
          </cell>
          <cell r="L61">
            <v>12971.876461059956</v>
          </cell>
          <cell r="M61">
            <v>6544.7424757123281</v>
          </cell>
          <cell r="N61">
            <v>3068.6843589263722</v>
          </cell>
        </row>
        <row r="62">
          <cell r="C62">
            <v>1515131.6515848415</v>
          </cell>
          <cell r="D62">
            <v>165022.28824557681</v>
          </cell>
          <cell r="E62">
            <v>58452.585749072125</v>
          </cell>
          <cell r="F62">
            <v>88511.329412316627</v>
          </cell>
          <cell r="G62">
            <v>14743.110635174164</v>
          </cell>
          <cell r="H62">
            <v>3315.2624490162939</v>
          </cell>
          <cell r="I62">
            <v>59441.548617958106</v>
          </cell>
          <cell r="J62">
            <v>77636.87432538392</v>
          </cell>
          <cell r="K62">
            <v>8546.4332676228732</v>
          </cell>
          <cell r="L62">
            <v>19117.285155232126</v>
          </cell>
          <cell r="M62">
            <v>14103.815742137193</v>
          </cell>
          <cell r="N62">
            <v>4598.7865500981543</v>
          </cell>
        </row>
        <row r="63">
          <cell r="C63">
            <v>1382958.3084093153</v>
          </cell>
          <cell r="D63">
            <v>307397.59432687121</v>
          </cell>
          <cell r="E63">
            <v>130133.44751547911</v>
          </cell>
          <cell r="F63">
            <v>147207.58225386657</v>
          </cell>
          <cell r="G63">
            <v>24942.417176010942</v>
          </cell>
          <cell r="H63">
            <v>5114.1473815119589</v>
          </cell>
          <cell r="I63">
            <v>159459.21414337031</v>
          </cell>
          <cell r="J63">
            <v>98687.743968257506</v>
          </cell>
          <cell r="K63">
            <v>37048.152194253576</v>
          </cell>
          <cell r="L63">
            <v>34178.865868461617</v>
          </cell>
          <cell r="M63">
            <v>18365.410903198557</v>
          </cell>
          <cell r="N63">
            <v>7936.941503905743</v>
          </cell>
        </row>
        <row r="64">
          <cell r="C64">
            <v>1175683.73658399</v>
          </cell>
          <cell r="D64">
            <v>478349.38685615908</v>
          </cell>
          <cell r="E64">
            <v>306179.28774973337</v>
          </cell>
          <cell r="F64">
            <v>145044.93416445731</v>
          </cell>
          <cell r="G64">
            <v>21291.469962259987</v>
          </cell>
          <cell r="H64">
            <v>5833.6949797032776</v>
          </cell>
          <cell r="I64">
            <v>341851.19989129191</v>
          </cell>
          <cell r="J64">
            <v>80164.064866698798</v>
          </cell>
          <cell r="K64">
            <v>113263.89296858005</v>
          </cell>
          <cell r="L64">
            <v>58804.579973308428</v>
          </cell>
          <cell r="M64">
            <v>19067.215419592416</v>
          </cell>
          <cell r="N64">
            <v>17463.590888769817</v>
          </cell>
        </row>
        <row r="65">
          <cell r="C65">
            <v>70062.533087930555</v>
          </cell>
          <cell r="D65">
            <v>28299.916920125037</v>
          </cell>
          <cell r="E65">
            <v>17063.606795008363</v>
          </cell>
          <cell r="F65">
            <v>8926.4572730152977</v>
          </cell>
          <cell r="G65">
            <v>2309.8528521013395</v>
          </cell>
          <cell r="H65">
            <v>0</v>
          </cell>
          <cell r="I65">
            <v>19776.857840371715</v>
          </cell>
          <cell r="J65">
            <v>4501.2525150203046</v>
          </cell>
          <cell r="K65">
            <v>5641.7089224657884</v>
          </cell>
          <cell r="L65">
            <v>477.77971007035205</v>
          </cell>
          <cell r="M65">
            <v>159.25990335678401</v>
          </cell>
          <cell r="N65">
            <v>2451.9291099893348</v>
          </cell>
        </row>
        <row r="71">
          <cell r="C71">
            <v>7383227.2247754447</v>
          </cell>
          <cell r="D71">
            <v>1124867.1295214917</v>
          </cell>
          <cell r="E71">
            <v>11872.083400469728</v>
          </cell>
          <cell r="F71">
            <v>44006.346788929375</v>
          </cell>
          <cell r="G71">
            <v>539148.80976110208</v>
          </cell>
          <cell r="H71">
            <v>611871.35769899737</v>
          </cell>
          <cell r="I71">
            <v>559344.49491172296</v>
          </cell>
          <cell r="J71">
            <v>396381.02243726316</v>
          </cell>
          <cell r="K71">
            <v>15113.302405592049</v>
          </cell>
          <cell r="L71">
            <v>26485.167003943385</v>
          </cell>
        </row>
        <row r="72">
          <cell r="C72">
            <v>3399469.1194553897</v>
          </cell>
          <cell r="D72">
            <v>967088.97952977172</v>
          </cell>
          <cell r="E72">
            <v>11338.056830858193</v>
          </cell>
          <cell r="F72">
            <v>41282.811283910531</v>
          </cell>
          <cell r="G72">
            <v>472582.39785902324</v>
          </cell>
          <cell r="H72">
            <v>515025.63929993368</v>
          </cell>
          <cell r="I72">
            <v>481643.62903324096</v>
          </cell>
          <cell r="J72">
            <v>347731.20194565388</v>
          </cell>
          <cell r="K72">
            <v>14312.262551174746</v>
          </cell>
          <cell r="L72">
            <v>25630.724492564925</v>
          </cell>
        </row>
        <row r="73">
          <cell r="C73">
            <v>939975.29051300616</v>
          </cell>
          <cell r="D73">
            <v>365085.78389154939</v>
          </cell>
          <cell r="E73">
            <v>9261.4007756082356</v>
          </cell>
          <cell r="F73">
            <v>24575.707217830193</v>
          </cell>
          <cell r="G73">
            <v>172644.34320525869</v>
          </cell>
          <cell r="H73">
            <v>195194.83010606459</v>
          </cell>
          <cell r="I73">
            <v>189642.54069759158</v>
          </cell>
          <cell r="J73">
            <v>153143.06442222098</v>
          </cell>
          <cell r="K73">
            <v>5825.3528220041972</v>
          </cell>
          <cell r="L73">
            <v>13198.064987353264</v>
          </cell>
        </row>
        <row r="74">
          <cell r="C74">
            <v>554160.75972025376</v>
          </cell>
          <cell r="D74">
            <v>192290.4073129785</v>
          </cell>
          <cell r="E74">
            <v>748.52154577688486</v>
          </cell>
          <cell r="F74">
            <v>4315.9433809688462</v>
          </cell>
          <cell r="G74">
            <v>98072.248487107267</v>
          </cell>
          <cell r="H74">
            <v>93517.415251103288</v>
          </cell>
          <cell r="I74">
            <v>77304.757089382809</v>
          </cell>
          <cell r="J74">
            <v>70520.285206383865</v>
          </cell>
          <cell r="K74">
            <v>4968.90898473166</v>
          </cell>
          <cell r="L74">
            <v>7007.4357476984951</v>
          </cell>
        </row>
        <row r="75">
          <cell r="C75">
            <v>1905333.0692209348</v>
          </cell>
          <cell r="D75">
            <v>409712.78832520504</v>
          </cell>
          <cell r="E75">
            <v>1328.1345094730721</v>
          </cell>
          <cell r="F75">
            <v>12391.160685111387</v>
          </cell>
          <cell r="G75">
            <v>201865.80616665829</v>
          </cell>
          <cell r="H75">
            <v>226313.39394276842</v>
          </cell>
          <cell r="I75">
            <v>214696.33124626949</v>
          </cell>
          <cell r="J75">
            <v>124067.85231705057</v>
          </cell>
          <cell r="K75">
            <v>3518.0007444388848</v>
          </cell>
          <cell r="L75">
            <v>5425.2237575131348</v>
          </cell>
        </row>
        <row r="76">
          <cell r="C76">
            <v>3983758.1053159661</v>
          </cell>
          <cell r="D76">
            <v>157778.14999172732</v>
          </cell>
          <cell r="E76">
            <v>534.02656961153593</v>
          </cell>
          <cell r="F76">
            <v>2723.5355050188327</v>
          </cell>
          <cell r="G76">
            <v>66566.411902078136</v>
          </cell>
          <cell r="H76">
            <v>96845.718399052261</v>
          </cell>
          <cell r="I76">
            <v>77700.865878478682</v>
          </cell>
          <cell r="J76">
            <v>48649.820491611034</v>
          </cell>
          <cell r="K76">
            <v>801.0398544173039</v>
          </cell>
          <cell r="L76">
            <v>854.44251137845743</v>
          </cell>
        </row>
        <row r="78">
          <cell r="C78">
            <v>1974775.7781344128</v>
          </cell>
          <cell r="D78">
            <v>187707.16954512475</v>
          </cell>
          <cell r="E78">
            <v>273.06341353144677</v>
          </cell>
          <cell r="F78">
            <v>1632.3303524630019</v>
          </cell>
          <cell r="G78">
            <v>41953.309935880781</v>
          </cell>
          <cell r="H78">
            <v>166311.25724819684</v>
          </cell>
          <cell r="I78">
            <v>48475.013744545664</v>
          </cell>
          <cell r="J78">
            <v>66736.921395990881</v>
          </cell>
          <cell r="K78">
            <v>0</v>
          </cell>
          <cell r="L78">
            <v>227.55284460953899</v>
          </cell>
        </row>
        <row r="79">
          <cell r="C79">
            <v>2439771.4285417809</v>
          </cell>
          <cell r="D79">
            <v>637868.8033943309</v>
          </cell>
          <cell r="E79">
            <v>3710.8421919701495</v>
          </cell>
          <cell r="F79">
            <v>17653.836088005301</v>
          </cell>
          <cell r="G79">
            <v>340855.30207324459</v>
          </cell>
          <cell r="H79">
            <v>386197.33102577901</v>
          </cell>
          <cell r="I79">
            <v>309215.52962051693</v>
          </cell>
          <cell r="J79">
            <v>248025.24730343508</v>
          </cell>
          <cell r="K79">
            <v>5607.8713066266528</v>
          </cell>
          <cell r="L79">
            <v>5983.3717975108075</v>
          </cell>
        </row>
        <row r="80">
          <cell r="C80">
            <v>1284532.9248029878</v>
          </cell>
          <cell r="D80">
            <v>187018.81610944608</v>
          </cell>
          <cell r="E80">
            <v>5855.4621477974315</v>
          </cell>
          <cell r="F80">
            <v>14944.354391929694</v>
          </cell>
          <cell r="G80">
            <v>98017.804609583487</v>
          </cell>
          <cell r="H80">
            <v>46589.096079000963</v>
          </cell>
          <cell r="I80">
            <v>119818.7993102623</v>
          </cell>
          <cell r="J80">
            <v>56035.578403076091</v>
          </cell>
          <cell r="K80">
            <v>4750.7698616420266</v>
          </cell>
          <cell r="L80">
            <v>12719.544825875771</v>
          </cell>
        </row>
        <row r="81">
          <cell r="C81">
            <v>970253.34964125208</v>
          </cell>
          <cell r="D81">
            <v>92064.631210048043</v>
          </cell>
          <cell r="E81">
            <v>1604.20692269241</v>
          </cell>
          <cell r="F81">
            <v>5714.8118010598391</v>
          </cell>
          <cell r="G81">
            <v>47775.646439028569</v>
          </cell>
          <cell r="H81">
            <v>11118.217570821702</v>
          </cell>
          <cell r="I81">
            <v>66256.080356611885</v>
          </cell>
          <cell r="J81">
            <v>20720.569340932583</v>
          </cell>
          <cell r="K81">
            <v>2281.0053803303736</v>
          </cell>
          <cell r="L81">
            <v>6265.329682232521</v>
          </cell>
        </row>
        <row r="82">
          <cell r="C82">
            <v>713893.74365040974</v>
          </cell>
          <cell r="D82">
            <v>20207.709262534328</v>
          </cell>
          <cell r="E82">
            <v>428.50872447829101</v>
          </cell>
          <cell r="F82">
            <v>4061.0141554714451</v>
          </cell>
          <cell r="G82">
            <v>10546.746703357529</v>
          </cell>
          <cell r="H82">
            <v>1655.4557751778964</v>
          </cell>
          <cell r="I82">
            <v>15579.071879780695</v>
          </cell>
          <cell r="J82">
            <v>4862.7059938314333</v>
          </cell>
          <cell r="K82">
            <v>2473.6558569929925</v>
          </cell>
          <cell r="L82">
            <v>1289.3678537147059</v>
          </cell>
        </row>
        <row r="84">
          <cell r="C84">
            <v>3560492.6983358655</v>
          </cell>
          <cell r="D84">
            <v>534383.7457541835</v>
          </cell>
          <cell r="E84">
            <v>7450.2583494521768</v>
          </cell>
          <cell r="F84">
            <v>21211.936286216085</v>
          </cell>
          <cell r="G84">
            <v>256853.30828567469</v>
          </cell>
          <cell r="H84">
            <v>283698.90422186587</v>
          </cell>
          <cell r="I84">
            <v>272886.66297155165</v>
          </cell>
          <cell r="J84">
            <v>197400.83141163937</v>
          </cell>
          <cell r="K84">
            <v>7186.8483691841739</v>
          </cell>
          <cell r="L84">
            <v>12171.5038455455</v>
          </cell>
        </row>
        <row r="85">
          <cell r="C85">
            <v>3822734.5264340187</v>
          </cell>
          <cell r="D85">
            <v>590483.383767294</v>
          </cell>
          <cell r="E85">
            <v>4421.8250510175503</v>
          </cell>
          <cell r="F85">
            <v>22794.410502713246</v>
          </cell>
          <cell r="G85">
            <v>282295.50147542398</v>
          </cell>
          <cell r="H85">
            <v>328172.45347711479</v>
          </cell>
          <cell r="I85">
            <v>286457.83194016636</v>
          </cell>
          <cell r="J85">
            <v>198980.19102562594</v>
          </cell>
          <cell r="K85">
            <v>7926.4540364078721</v>
          </cell>
          <cell r="L85">
            <v>14313.663158397849</v>
          </cell>
        </row>
        <row r="87">
          <cell r="C87">
            <v>1018864.2671074317</v>
          </cell>
          <cell r="D87">
            <v>4884.5762544475047</v>
          </cell>
          <cell r="E87">
            <v>0</v>
          </cell>
          <cell r="F87">
            <v>0</v>
          </cell>
          <cell r="G87">
            <v>1093.671767676019</v>
          </cell>
          <cell r="H87">
            <v>1941.6403335870987</v>
          </cell>
          <cell r="I87">
            <v>967.05895778570084</v>
          </cell>
          <cell r="J87">
            <v>3404.091738805163</v>
          </cell>
          <cell r="K87">
            <v>0</v>
          </cell>
          <cell r="L87">
            <v>0</v>
          </cell>
        </row>
        <row r="88">
          <cell r="C88">
            <v>4048288.8426479851</v>
          </cell>
          <cell r="D88">
            <v>141367.09564526868</v>
          </cell>
          <cell r="E88">
            <v>1668.6310957954383</v>
          </cell>
          <cell r="F88">
            <v>4630.5169247080703</v>
          </cell>
          <cell r="G88">
            <v>39552.999943992079</v>
          </cell>
          <cell r="H88">
            <v>92112.13701139405</v>
          </cell>
          <cell r="I88">
            <v>43566.310759994354</v>
          </cell>
          <cell r="J88">
            <v>51418.603100969085</v>
          </cell>
          <cell r="K88">
            <v>650.4259116164128</v>
          </cell>
          <cell r="L88">
            <v>826.65848287025108</v>
          </cell>
        </row>
        <row r="89">
          <cell r="C89">
            <v>1850263.0510925085</v>
          </cell>
          <cell r="D89">
            <v>615185.72342195397</v>
          </cell>
          <cell r="E89">
            <v>3358.3768100783959</v>
          </cell>
          <cell r="F89">
            <v>19887.950885603681</v>
          </cell>
          <cell r="G89">
            <v>288992.56556761655</v>
          </cell>
          <cell r="H89">
            <v>324766.91223291826</v>
          </cell>
          <cell r="I89">
            <v>278917.82709145884</v>
          </cell>
          <cell r="J89">
            <v>207242.20602396602</v>
          </cell>
          <cell r="K89">
            <v>5715.0965743314782</v>
          </cell>
          <cell r="L89">
            <v>11356.730617150281</v>
          </cell>
        </row>
        <row r="90">
          <cell r="C90">
            <v>446560.60034570302</v>
          </cell>
          <cell r="D90">
            <v>361825.76956770266</v>
          </cell>
          <cell r="E90">
            <v>6845.0754945958934</v>
          </cell>
          <cell r="F90">
            <v>19487.878978617551</v>
          </cell>
          <cell r="G90">
            <v>208292.42059767604</v>
          </cell>
          <cell r="H90">
            <v>192174.87259172916</v>
          </cell>
          <cell r="I90">
            <v>235392.68184433825</v>
          </cell>
          <cell r="J90">
            <v>133542.44190185203</v>
          </cell>
          <cell r="K90">
            <v>8747.7799196441538</v>
          </cell>
          <cell r="L90">
            <v>14301.777903922817</v>
          </cell>
        </row>
        <row r="91">
          <cell r="C91">
            <v>19250.463576691978</v>
          </cell>
          <cell r="D91">
            <v>1603.9646321044916</v>
          </cell>
          <cell r="E91">
            <v>0</v>
          </cell>
          <cell r="F91">
            <v>0</v>
          </cell>
          <cell r="G91">
            <v>1217.1518841381685</v>
          </cell>
          <cell r="H91">
            <v>875.7955293539668</v>
          </cell>
          <cell r="I91">
            <v>500.61625814098579</v>
          </cell>
          <cell r="J91">
            <v>773.67967167243251</v>
          </cell>
          <cell r="K91">
            <v>0</v>
          </cell>
          <cell r="L91">
            <v>0</v>
          </cell>
        </row>
        <row r="93">
          <cell r="C93">
            <v>1632841.7892493871</v>
          </cell>
          <cell r="D93">
            <v>51828.052124004236</v>
          </cell>
          <cell r="E93">
            <v>267.01328480576797</v>
          </cell>
          <cell r="F93">
            <v>873.77041785675783</v>
          </cell>
          <cell r="G93">
            <v>21858.576737239462</v>
          </cell>
          <cell r="H93">
            <v>35975.327312167719</v>
          </cell>
          <cell r="I93">
            <v>20170.828553687748</v>
          </cell>
          <cell r="J93">
            <v>14922.383938665123</v>
          </cell>
          <cell r="K93">
            <v>602.73211582251997</v>
          </cell>
          <cell r="L93">
            <v>1035.1271669500925</v>
          </cell>
        </row>
        <row r="94">
          <cell r="C94">
            <v>1606549.2058555495</v>
          </cell>
          <cell r="D94">
            <v>93969.891048730497</v>
          </cell>
          <cell r="E94">
            <v>0</v>
          </cell>
          <cell r="F94">
            <v>695.52200928405898</v>
          </cell>
          <cell r="G94">
            <v>37035.097621316105</v>
          </cell>
          <cell r="H94">
            <v>56888.438864162941</v>
          </cell>
          <cell r="I94">
            <v>38423.751691252</v>
          </cell>
          <cell r="J94">
            <v>28641.958546549537</v>
          </cell>
          <cell r="K94">
            <v>0</v>
          </cell>
          <cell r="L94">
            <v>1564.7645233219457</v>
          </cell>
        </row>
        <row r="95">
          <cell r="C95">
            <v>1515131.6515848415</v>
          </cell>
          <cell r="D95">
            <v>165022.28824557681</v>
          </cell>
          <cell r="E95">
            <v>1342.5346953263868</v>
          </cell>
          <cell r="F95">
            <v>3527.7796031686544</v>
          </cell>
          <cell r="G95">
            <v>71582.507702471557</v>
          </cell>
          <cell r="H95">
            <v>102389.49903228198</v>
          </cell>
          <cell r="I95">
            <v>66902.631337353654</v>
          </cell>
          <cell r="J95">
            <v>53502.158323588585</v>
          </cell>
          <cell r="K95">
            <v>227.55284460953899</v>
          </cell>
          <cell r="L95">
            <v>2024.9684970666403</v>
          </cell>
        </row>
        <row r="96">
          <cell r="C96">
            <v>1382958.3084093153</v>
          </cell>
          <cell r="D96">
            <v>307397.59432687121</v>
          </cell>
          <cell r="E96">
            <v>1387.2501514531855</v>
          </cell>
          <cell r="F96">
            <v>11537.563065846405</v>
          </cell>
          <cell r="G96">
            <v>136656.29165967053</v>
          </cell>
          <cell r="H96">
            <v>169271.25946268489</v>
          </cell>
          <cell r="I96">
            <v>134736.42434168863</v>
          </cell>
          <cell r="J96">
            <v>107778.12644339207</v>
          </cell>
          <cell r="K96">
            <v>2647.4252482392658</v>
          </cell>
          <cell r="L96">
            <v>5517.0948866758508</v>
          </cell>
        </row>
        <row r="97">
          <cell r="C97">
            <v>1175683.73658399</v>
          </cell>
          <cell r="D97">
            <v>478349.38685615908</v>
          </cell>
          <cell r="E97">
            <v>8647.7324242748473</v>
          </cell>
          <cell r="F97">
            <v>26825.63904145034</v>
          </cell>
          <cell r="G97">
            <v>257691.27691759603</v>
          </cell>
          <cell r="H97">
            <v>232386.85325756512</v>
          </cell>
          <cell r="I97">
            <v>284743.97873633192</v>
          </cell>
          <cell r="J97">
            <v>183996.84345760304</v>
          </cell>
          <cell r="K97">
            <v>11635.592196920721</v>
          </cell>
          <cell r="L97">
            <v>14832.464103513932</v>
          </cell>
        </row>
        <row r="98">
          <cell r="C98">
            <v>70062.533087930555</v>
          </cell>
          <cell r="D98">
            <v>28299.916920125037</v>
          </cell>
          <cell r="E98">
            <v>227.55284460953899</v>
          </cell>
          <cell r="F98">
            <v>546.07265132310704</v>
          </cell>
          <cell r="G98">
            <v>14325.0591228046</v>
          </cell>
          <cell r="H98">
            <v>14959.979770120242</v>
          </cell>
          <cell r="I98">
            <v>14366.880251403236</v>
          </cell>
          <cell r="J98">
            <v>7539.5517274672529</v>
          </cell>
          <cell r="K98">
            <v>0</v>
          </cell>
          <cell r="L98">
            <v>1510.7478264148904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Hoja1"/>
  <dimension ref="A1"/>
  <sheetViews>
    <sheetView tabSelected="1" workbookViewId="0">
      <selection activeCell="I29" sqref="I29"/>
    </sheetView>
  </sheetViews>
  <sheetFormatPr baseColWidth="10" defaultRowHeight="12.75"/>
  <cols>
    <col min="1" max="1" width="16.140625" customWidth="1"/>
    <col min="11" max="11" width="5.140625" customWidth="1"/>
  </cols>
  <sheetData/>
  <phoneticPr fontId="2" type="noConversion"/>
  <printOptions horizontalCentered="1" verticalCentered="1"/>
  <pageMargins left="1.3474015748031496" right="0.78740157480314965" top="0.98425196850393704" bottom="0.98425196850393704" header="0" footer="0"/>
  <pageSetup paperSize="9" scale="95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Hoja2"/>
  <dimension ref="A1:Q46"/>
  <sheetViews>
    <sheetView zoomScaleSheetLayoutView="100" workbookViewId="0">
      <selection activeCell="A41" sqref="A41"/>
    </sheetView>
  </sheetViews>
  <sheetFormatPr baseColWidth="10" defaultRowHeight="12.75"/>
  <cols>
    <col min="1" max="1" width="18.28515625" customWidth="1"/>
    <col min="2" max="2" width="9.42578125" customWidth="1"/>
    <col min="3" max="3" width="5.7109375" bestFit="1" customWidth="1"/>
    <col min="4" max="4" width="9.28515625" customWidth="1"/>
    <col min="5" max="5" width="5.7109375" bestFit="1" customWidth="1"/>
    <col min="6" max="6" width="9.28515625" customWidth="1"/>
    <col min="7" max="7" width="5.7109375" bestFit="1" customWidth="1"/>
    <col min="8" max="8" width="9.28515625" bestFit="1" customWidth="1"/>
    <col min="9" max="9" width="5.7109375" bestFit="1" customWidth="1"/>
    <col min="10" max="10" width="9.85546875" bestFit="1" customWidth="1"/>
    <col min="11" max="11" width="5.7109375" bestFit="1" customWidth="1"/>
    <col min="12" max="12" width="9.28515625" bestFit="1" customWidth="1"/>
    <col min="13" max="13" width="5.7109375" bestFit="1" customWidth="1"/>
    <col min="14" max="14" width="9.28515625" bestFit="1" customWidth="1"/>
    <col min="15" max="15" width="5.7109375" bestFit="1" customWidth="1"/>
    <col min="16" max="16" width="7.7109375" customWidth="1"/>
    <col min="17" max="17" width="5.7109375" bestFit="1" customWidth="1"/>
  </cols>
  <sheetData>
    <row r="1" spans="1:17" ht="29.25" customHeight="1">
      <c r="A1" s="90" t="s">
        <v>62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</row>
    <row r="2" spans="1:17" ht="14.25" customHeight="1">
      <c r="A2" s="89" t="s">
        <v>0</v>
      </c>
      <c r="B2" s="89" t="s">
        <v>1</v>
      </c>
      <c r="C2" s="89"/>
      <c r="D2" s="89" t="s">
        <v>36</v>
      </c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</row>
    <row r="3" spans="1:17" ht="12.75" customHeight="1">
      <c r="A3" s="89"/>
      <c r="B3" s="89"/>
      <c r="C3" s="89"/>
      <c r="D3" s="89" t="s">
        <v>35</v>
      </c>
      <c r="E3" s="89"/>
      <c r="F3" s="89" t="s">
        <v>38</v>
      </c>
      <c r="G3" s="89"/>
      <c r="H3" s="89" t="s">
        <v>37</v>
      </c>
      <c r="I3" s="89"/>
      <c r="J3" s="89" t="s">
        <v>40</v>
      </c>
      <c r="K3" s="89"/>
      <c r="L3" s="89" t="s">
        <v>39</v>
      </c>
      <c r="M3" s="89"/>
      <c r="N3" s="89"/>
      <c r="O3" s="89"/>
      <c r="P3" s="89"/>
      <c r="Q3" s="89"/>
    </row>
    <row r="4" spans="1:17" ht="31.5" customHeight="1">
      <c r="A4" s="89"/>
      <c r="B4" s="89"/>
      <c r="C4" s="89"/>
      <c r="D4" s="89"/>
      <c r="E4" s="89"/>
      <c r="F4" s="89"/>
      <c r="G4" s="89"/>
      <c r="H4" s="89"/>
      <c r="I4" s="89"/>
      <c r="J4" s="89"/>
      <c r="K4" s="89"/>
      <c r="L4" s="89" t="s">
        <v>42</v>
      </c>
      <c r="M4" s="89"/>
      <c r="N4" s="89" t="s">
        <v>29</v>
      </c>
      <c r="O4" s="89"/>
      <c r="P4" s="89" t="s">
        <v>30</v>
      </c>
      <c r="Q4" s="89"/>
    </row>
    <row r="5" spans="1:17" ht="12.75" customHeight="1">
      <c r="A5" s="89"/>
      <c r="B5" s="16" t="s">
        <v>2</v>
      </c>
      <c r="C5" s="16" t="s">
        <v>3</v>
      </c>
      <c r="D5" s="16" t="s">
        <v>2</v>
      </c>
      <c r="E5" s="16" t="s">
        <v>3</v>
      </c>
      <c r="F5" s="16" t="s">
        <v>2</v>
      </c>
      <c r="G5" s="16" t="s">
        <v>3</v>
      </c>
      <c r="H5" s="16" t="s">
        <v>2</v>
      </c>
      <c r="I5" s="18" t="s">
        <v>3</v>
      </c>
      <c r="J5" s="16" t="s">
        <v>2</v>
      </c>
      <c r="K5" s="18" t="s">
        <v>3</v>
      </c>
      <c r="L5" s="16" t="s">
        <v>2</v>
      </c>
      <c r="M5" s="18" t="s">
        <v>3</v>
      </c>
      <c r="N5" s="16" t="s">
        <v>2</v>
      </c>
      <c r="O5" s="18" t="s">
        <v>3</v>
      </c>
      <c r="P5" s="16" t="s">
        <v>2</v>
      </c>
      <c r="Q5" s="18" t="s">
        <v>3</v>
      </c>
    </row>
    <row r="6" spans="1:17" ht="13.5">
      <c r="A6" s="3"/>
      <c r="B6" s="4"/>
      <c r="C6" s="4"/>
      <c r="D6" s="4"/>
      <c r="E6" s="4"/>
      <c r="F6" s="4"/>
      <c r="G6" s="4"/>
      <c r="H6" s="5"/>
      <c r="I6" s="6"/>
    </row>
    <row r="7" spans="1:17">
      <c r="A7" s="60" t="s">
        <v>63</v>
      </c>
      <c r="B7" s="36">
        <f>[1]TIC!C5</f>
        <v>1737496.4192029338</v>
      </c>
      <c r="C7" s="37">
        <f>+C10+C14</f>
        <v>100.00000000000998</v>
      </c>
      <c r="D7" s="36">
        <f>[1]TIC!D5</f>
        <v>1265782.3523402535</v>
      </c>
      <c r="E7" s="38">
        <f>+D7/$B7*100</f>
        <v>72.850933006292109</v>
      </c>
      <c r="F7" s="36">
        <f>[1]TIC!E5</f>
        <v>1259375.4053808472</v>
      </c>
      <c r="G7" s="38">
        <f>+F7/$B7*100</f>
        <v>72.482187097604395</v>
      </c>
      <c r="H7" s="36">
        <f>[1]TIC!F5</f>
        <v>305875.17335448653</v>
      </c>
      <c r="I7" s="38">
        <f>+H7/$B7*100</f>
        <v>17.604362804661488</v>
      </c>
      <c r="J7" s="36">
        <f>[1]TIC!G5</f>
        <v>1478462.0270895818</v>
      </c>
      <c r="K7" s="38">
        <f>+J7/$B7*100</f>
        <v>85.091515052895346</v>
      </c>
      <c r="L7" s="36">
        <f>[1]TIC!H5</f>
        <v>443286.64565411676</v>
      </c>
      <c r="M7" s="38">
        <f>+L7/$B7*100</f>
        <v>25.512953048701643</v>
      </c>
      <c r="N7" s="36">
        <f>[1]TIC!I5</f>
        <v>369523.87284775462</v>
      </c>
      <c r="O7" s="38">
        <f>+N7/$B7*100</f>
        <v>21.267604857411534</v>
      </c>
      <c r="P7" s="36">
        <f>[1]TIC!J5</f>
        <v>99669.486468751827</v>
      </c>
      <c r="Q7" s="38">
        <f>+P7/$B7*100</f>
        <v>5.7363851440036129</v>
      </c>
    </row>
    <row r="8" spans="1:17">
      <c r="A8" s="60"/>
      <c r="B8" s="39"/>
      <c r="C8" s="40"/>
      <c r="D8" s="39"/>
      <c r="E8" s="41"/>
      <c r="F8" s="39"/>
      <c r="G8" s="41"/>
      <c r="H8" s="39"/>
      <c r="I8" s="41"/>
      <c r="J8" s="39"/>
      <c r="K8" s="41"/>
      <c r="L8" s="39"/>
      <c r="M8" s="41"/>
      <c r="N8" s="39"/>
      <c r="O8" s="41"/>
      <c r="P8" s="39"/>
      <c r="Q8" s="41"/>
    </row>
    <row r="9" spans="1:17">
      <c r="A9" s="60" t="s">
        <v>4</v>
      </c>
      <c r="B9" s="81"/>
      <c r="C9" s="81"/>
      <c r="D9" s="81"/>
      <c r="E9" s="81"/>
      <c r="F9" s="81"/>
      <c r="G9" s="81"/>
      <c r="H9" s="81"/>
      <c r="I9" s="81"/>
      <c r="J9" s="81"/>
      <c r="K9" s="81"/>
      <c r="L9" s="81"/>
      <c r="M9" s="81"/>
      <c r="N9" s="81"/>
      <c r="O9" s="81"/>
      <c r="P9" s="81"/>
      <c r="Q9" s="81"/>
    </row>
    <row r="10" spans="1:17">
      <c r="A10" s="61" t="s">
        <v>5</v>
      </c>
      <c r="B10" s="39">
        <f>[1]TIC!C6</f>
        <v>855765.15011745831</v>
      </c>
      <c r="C10" s="42">
        <f>+B10/B$7*100</f>
        <v>49.252772014922222</v>
      </c>
      <c r="D10" s="39">
        <f>[1]TIC!D6</f>
        <v>634082.32314676326</v>
      </c>
      <c r="E10" s="42">
        <f>+D10/D$7*100</f>
        <v>50.09410361697919</v>
      </c>
      <c r="F10" s="39">
        <f>[1]TIC!E6</f>
        <v>789725.73873599665</v>
      </c>
      <c r="G10" s="42">
        <f>+F10/F$7*100</f>
        <v>62.707730781607253</v>
      </c>
      <c r="H10" s="39">
        <f>[1]TIC!F6</f>
        <v>262138.39730330347</v>
      </c>
      <c r="I10" s="42">
        <f>+H10/H$7*100</f>
        <v>85.70110297886275</v>
      </c>
      <c r="J10" s="39">
        <f>[1]TIC!G6</f>
        <v>778112.88237259956</v>
      </c>
      <c r="K10" s="42">
        <f>+J10/J$7*100</f>
        <v>52.62988620034762</v>
      </c>
      <c r="L10" s="39">
        <f>[1]TIC!H6</f>
        <v>388869.3382107034</v>
      </c>
      <c r="M10" s="42">
        <f>+L10/L$7*100</f>
        <v>87.724126594629354</v>
      </c>
      <c r="N10" s="39">
        <f>[1]TIC!I6</f>
        <v>345893.19714244502</v>
      </c>
      <c r="O10" s="42">
        <f>+N10/N$7*100</f>
        <v>93.605101742629344</v>
      </c>
      <c r="P10" s="39">
        <f>[1]TIC!J6</f>
        <v>65384.980699691187</v>
      </c>
      <c r="Q10" s="42">
        <f>+P10/P$7*100</f>
        <v>65.601803537124226</v>
      </c>
    </row>
    <row r="11" spans="1:17" ht="12" customHeight="1">
      <c r="A11" s="65" t="s">
        <v>6</v>
      </c>
      <c r="B11" s="39">
        <f>[1]TIC!C7</f>
        <v>234606.98279243745</v>
      </c>
      <c r="C11" s="42">
        <f t="shared" ref="C11:E40" si="0">+B11/B$7*100</f>
        <v>13.502587988069756</v>
      </c>
      <c r="D11" s="39">
        <f>[1]TIC!D7</f>
        <v>186820.88542443339</v>
      </c>
      <c r="E11" s="42">
        <f t="shared" si="0"/>
        <v>14.759321385625881</v>
      </c>
      <c r="F11" s="39">
        <f>[1]TIC!E7</f>
        <v>225027.0080343757</v>
      </c>
      <c r="G11" s="42">
        <f>+F11/F$7*100</f>
        <v>17.86814376975429</v>
      </c>
      <c r="H11" s="39">
        <f>[1]TIC!F7</f>
        <v>101329.28170462817</v>
      </c>
      <c r="I11" s="42">
        <f>+H11/H$7*100</f>
        <v>33.127658120587341</v>
      </c>
      <c r="J11" s="39">
        <f>[1]TIC!G7</f>
        <v>218587.26253192566</v>
      </c>
      <c r="K11" s="42">
        <f>+J11/J$7*100</f>
        <v>14.784773536742394</v>
      </c>
      <c r="L11" s="39">
        <f>[1]TIC!H7</f>
        <v>151026.82296735229</v>
      </c>
      <c r="M11" s="42">
        <f>+L11/L$7*100</f>
        <v>34.069788577658613</v>
      </c>
      <c r="N11" s="39">
        <f>[1]TIC!I7</f>
        <v>128499.09135100733</v>
      </c>
      <c r="O11" s="42">
        <f>+N11/N$7*100</f>
        <v>34.774232679670334</v>
      </c>
      <c r="P11" s="39">
        <f>[1]TIC!J7</f>
        <v>31311.271418272529</v>
      </c>
      <c r="Q11" s="42">
        <f>+P11/P$7*100</f>
        <v>31.415102583165382</v>
      </c>
    </row>
    <row r="12" spans="1:17" ht="13.5" customHeight="1">
      <c r="A12" s="65" t="s">
        <v>7</v>
      </c>
      <c r="B12" s="39">
        <f>[1]TIC!C8</f>
        <v>145834.29350380623</v>
      </c>
      <c r="C12" s="42">
        <f t="shared" si="0"/>
        <v>8.3933579311033544</v>
      </c>
      <c r="D12" s="39">
        <f>[1]TIC!D8</f>
        <v>104442.6446213786</v>
      </c>
      <c r="E12" s="42">
        <f t="shared" si="0"/>
        <v>8.2512324830788515</v>
      </c>
      <c r="F12" s="39">
        <f>[1]TIC!E8</f>
        <v>141597.98007451589</v>
      </c>
      <c r="G12" s="42">
        <f>+F12/F$7*100</f>
        <v>11.243508446291701</v>
      </c>
      <c r="H12" s="39">
        <f>[1]TIC!F8</f>
        <v>45420.924437354864</v>
      </c>
      <c r="I12" s="42">
        <f>+H12/H$7*100</f>
        <v>14.849496917069304</v>
      </c>
      <c r="J12" s="39">
        <f>[1]TIC!G8</f>
        <v>133380.16906130602</v>
      </c>
      <c r="K12" s="42">
        <f>+J12/J$7*100</f>
        <v>9.0215485157823636</v>
      </c>
      <c r="L12" s="39">
        <f>[1]TIC!H8</f>
        <v>59101.350135702523</v>
      </c>
      <c r="M12" s="42">
        <f>+L12/L$7*100</f>
        <v>13.332535666282519</v>
      </c>
      <c r="N12" s="39">
        <f>[1]TIC!I8</f>
        <v>53017.621827473449</v>
      </c>
      <c r="O12" s="42">
        <f>+N12/N$7*100</f>
        <v>14.347549839984744</v>
      </c>
      <c r="P12" s="39">
        <f>[1]TIC!J8</f>
        <v>10367.81970852664</v>
      </c>
      <c r="Q12" s="42">
        <f>+P12/P$7*100</f>
        <v>10.402200388357713</v>
      </c>
    </row>
    <row r="13" spans="1:17" ht="15" customHeight="1">
      <c r="A13" s="65" t="s">
        <v>8</v>
      </c>
      <c r="B13" s="39">
        <f>[1]TIC!C9</f>
        <v>475323.87382115831</v>
      </c>
      <c r="C13" s="42">
        <f t="shared" si="0"/>
        <v>27.356826095745873</v>
      </c>
      <c r="D13" s="39">
        <f>[1]TIC!D9</f>
        <v>342818.79310092109</v>
      </c>
      <c r="E13" s="42">
        <f t="shared" si="0"/>
        <v>27.083549748272073</v>
      </c>
      <c r="F13" s="39">
        <f>[1]TIC!E9</f>
        <v>423100.75062705728</v>
      </c>
      <c r="G13" s="42">
        <f>+F13/F$7*100</f>
        <v>33.59607856555747</v>
      </c>
      <c r="H13" s="39">
        <f>[1]TIC!F9</f>
        <v>115388.19116131902</v>
      </c>
      <c r="I13" s="42">
        <f>+H13/H$7*100</f>
        <v>37.723947941205644</v>
      </c>
      <c r="J13" s="39">
        <f>[1]TIC!G9</f>
        <v>426145.45077931811</v>
      </c>
      <c r="K13" s="42">
        <f>+J13/J$7*100</f>
        <v>28.823564147819496</v>
      </c>
      <c r="L13" s="39">
        <f>[1]TIC!H9</f>
        <v>178741.16510765417</v>
      </c>
      <c r="M13" s="42">
        <f>+L13/L$7*100</f>
        <v>40.321802350689474</v>
      </c>
      <c r="N13" s="39">
        <f>[1]TIC!I9</f>
        <v>164376.48396397065</v>
      </c>
      <c r="O13" s="42">
        <f>+N13/N$7*100</f>
        <v>44.483319222976007</v>
      </c>
      <c r="P13" s="39">
        <f>[1]TIC!J9</f>
        <v>23705.889572891767</v>
      </c>
      <c r="Q13" s="42">
        <f>+P13/P$7*100</f>
        <v>23.784500565600876</v>
      </c>
    </row>
    <row r="14" spans="1:17">
      <c r="A14" s="61" t="s">
        <v>9</v>
      </c>
      <c r="B14" s="39">
        <f>[1]TIC!C10</f>
        <v>881731.26908564894</v>
      </c>
      <c r="C14" s="42">
        <f t="shared" si="0"/>
        <v>50.747227985087761</v>
      </c>
      <c r="D14" s="39">
        <f>[1]TIC!D10</f>
        <v>631700.0291934883</v>
      </c>
      <c r="E14" s="42">
        <f t="shared" si="0"/>
        <v>49.905896383020647</v>
      </c>
      <c r="F14" s="39">
        <f>[1]TIC!E10</f>
        <v>469649.66664485174</v>
      </c>
      <c r="G14" s="42">
        <f>+F14/F$7*100</f>
        <v>37.292269218392846</v>
      </c>
      <c r="H14" s="39">
        <f>[1]TIC!F10</f>
        <v>43736.776051184897</v>
      </c>
      <c r="I14" s="42">
        <f>+H14/H$7*100</f>
        <v>14.298897021137847</v>
      </c>
      <c r="J14" s="39">
        <f>[1]TIC!G10</f>
        <v>700349.14471706247</v>
      </c>
      <c r="K14" s="42">
        <f>+J14/J$7*100</f>
        <v>47.370113799657801</v>
      </c>
      <c r="L14" s="39">
        <f>[1]TIC!H10</f>
        <v>54417.307443415673</v>
      </c>
      <c r="M14" s="42">
        <f>+L14/L$7*100</f>
        <v>12.275873405371174</v>
      </c>
      <c r="N14" s="39">
        <f>[1]TIC!I10</f>
        <v>23630.675705310488</v>
      </c>
      <c r="O14" s="42">
        <f>+N14/N$7*100</f>
        <v>6.3948982573708912</v>
      </c>
      <c r="P14" s="39">
        <f>[1]TIC!J10</f>
        <v>34284.505769060677</v>
      </c>
      <c r="Q14" s="42">
        <f>+P14/P$7*100</f>
        <v>34.398196462875816</v>
      </c>
    </row>
    <row r="15" spans="1:17">
      <c r="A15" s="60"/>
      <c r="B15" s="39"/>
      <c r="C15" s="42"/>
      <c r="D15" s="39"/>
      <c r="E15" s="42"/>
      <c r="F15" s="39"/>
      <c r="G15" s="42"/>
      <c r="H15" s="39"/>
      <c r="I15" s="42"/>
      <c r="J15" s="39"/>
      <c r="K15" s="42"/>
      <c r="L15" s="39"/>
      <c r="M15" s="42"/>
      <c r="N15" s="39"/>
      <c r="O15" s="42"/>
      <c r="P15" s="39"/>
      <c r="Q15" s="42"/>
    </row>
    <row r="16" spans="1:17">
      <c r="A16" s="60" t="s">
        <v>57</v>
      </c>
      <c r="B16" s="81"/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81"/>
      <c r="N16" s="81"/>
      <c r="O16" s="81"/>
      <c r="P16" s="81"/>
      <c r="Q16" s="81"/>
    </row>
    <row r="17" spans="1:17">
      <c r="A17" s="61" t="s">
        <v>53</v>
      </c>
      <c r="B17" s="58">
        <f>[1]TIC!C12</f>
        <v>0</v>
      </c>
      <c r="C17" s="59">
        <f t="shared" si="0"/>
        <v>0</v>
      </c>
      <c r="D17" s="58">
        <f>[1]TIC!D12</f>
        <v>0</v>
      </c>
      <c r="E17" s="59">
        <f t="shared" si="0"/>
        <v>0</v>
      </c>
      <c r="F17" s="58">
        <f>[1]TIC!E12</f>
        <v>0</v>
      </c>
      <c r="G17" s="59">
        <f t="shared" ref="G17:G21" si="1">+F17/F$7*100</f>
        <v>0</v>
      </c>
      <c r="H17" s="58">
        <f>[1]TIC!F12</f>
        <v>0</v>
      </c>
      <c r="I17" s="59">
        <f t="shared" ref="I17:I21" si="2">+H17/H$7*100</f>
        <v>0</v>
      </c>
      <c r="J17" s="58">
        <f>[1]TIC!G12</f>
        <v>0</v>
      </c>
      <c r="K17" s="59">
        <f t="shared" ref="K17:K21" si="3">+J17/J$7*100</f>
        <v>0</v>
      </c>
      <c r="L17" s="58">
        <f>[1]TIC!H12</f>
        <v>0</v>
      </c>
      <c r="M17" s="59">
        <f t="shared" ref="M17:M21" si="4">+L17/L$7*100</f>
        <v>0</v>
      </c>
      <c r="N17" s="58">
        <f>[1]TIC!I12</f>
        <v>0</v>
      </c>
      <c r="O17" s="59">
        <f t="shared" ref="O17:O21" si="5">+N17/N$7*100</f>
        <v>0</v>
      </c>
      <c r="P17" s="58">
        <f>[1]TIC!J12</f>
        <v>0</v>
      </c>
      <c r="Q17" s="59">
        <f t="shared" ref="Q17:Q21" si="6">+P17/P$7*100</f>
        <v>0</v>
      </c>
    </row>
    <row r="18" spans="1:17">
      <c r="A18" s="61" t="s">
        <v>54</v>
      </c>
      <c r="B18" s="39">
        <f>[1]TIC!C13</f>
        <v>231140.32041755959</v>
      </c>
      <c r="C18" s="42">
        <f t="shared" si="0"/>
        <v>13.303067440196156</v>
      </c>
      <c r="D18" s="39">
        <f>[1]TIC!D13</f>
        <v>152701.81261968045</v>
      </c>
      <c r="E18" s="42">
        <f t="shared" si="0"/>
        <v>12.063828535557972</v>
      </c>
      <c r="F18" s="39">
        <f>[1]TIC!E13</f>
        <v>157382.6754604757</v>
      </c>
      <c r="G18" s="42">
        <f t="shared" si="1"/>
        <v>12.49688335884896</v>
      </c>
      <c r="H18" s="39">
        <f>[1]TIC!F13</f>
        <v>32756.636054516235</v>
      </c>
      <c r="I18" s="42">
        <f t="shared" si="2"/>
        <v>10.709151610861118</v>
      </c>
      <c r="J18" s="39">
        <f>[1]TIC!G13</f>
        <v>196232.9054803355</v>
      </c>
      <c r="K18" s="42">
        <f t="shared" si="3"/>
        <v>13.272772779063436</v>
      </c>
      <c r="L18" s="39">
        <f>[1]TIC!H13</f>
        <v>28520.432001202877</v>
      </c>
      <c r="M18" s="42">
        <f t="shared" si="4"/>
        <v>6.4338577037704212</v>
      </c>
      <c r="N18" s="39">
        <f>[1]TIC!I13</f>
        <v>18931.313098634575</v>
      </c>
      <c r="O18" s="42">
        <f t="shared" si="5"/>
        <v>5.1231637492699571</v>
      </c>
      <c r="P18" s="39">
        <f>[1]TIC!J13</f>
        <v>12141.511371153541</v>
      </c>
      <c r="Q18" s="42">
        <f t="shared" si="6"/>
        <v>12.181773781848593</v>
      </c>
    </row>
    <row r="19" spans="1:17" ht="15" customHeight="1">
      <c r="A19" s="61" t="s">
        <v>55</v>
      </c>
      <c r="B19" s="39">
        <f>[1]TIC!C14</f>
        <v>513835.10816585686</v>
      </c>
      <c r="C19" s="42">
        <f t="shared" si="0"/>
        <v>29.573304582784445</v>
      </c>
      <c r="D19" s="39">
        <f>[1]TIC!D14</f>
        <v>393124.07273899351</v>
      </c>
      <c r="E19" s="42">
        <f t="shared" si="0"/>
        <v>31.057793783596555</v>
      </c>
      <c r="F19" s="39">
        <f>[1]TIC!E14</f>
        <v>375677.95814141131</v>
      </c>
      <c r="G19" s="42">
        <f t="shared" si="1"/>
        <v>29.830498240340237</v>
      </c>
      <c r="H19" s="39">
        <f>[1]TIC!F14</f>
        <v>95302.121782609422</v>
      </c>
      <c r="I19" s="42">
        <f t="shared" si="2"/>
        <v>31.157194203584925</v>
      </c>
      <c r="J19" s="39">
        <f>[1]TIC!G14</f>
        <v>453140.17821304698</v>
      </c>
      <c r="K19" s="42">
        <f t="shared" si="3"/>
        <v>30.649429603888677</v>
      </c>
      <c r="L19" s="39">
        <f>[1]TIC!H14</f>
        <v>110986.95435302534</v>
      </c>
      <c r="M19" s="42">
        <f t="shared" si="4"/>
        <v>25.037288048515933</v>
      </c>
      <c r="N19" s="39">
        <f>[1]TIC!I14</f>
        <v>89517.846485717018</v>
      </c>
      <c r="O19" s="42">
        <f t="shared" si="5"/>
        <v>24.225186263567537</v>
      </c>
      <c r="P19" s="39">
        <f>[1]TIC!J14</f>
        <v>27825.668286566754</v>
      </c>
      <c r="Q19" s="42">
        <f t="shared" si="6"/>
        <v>27.917940858750789</v>
      </c>
    </row>
    <row r="20" spans="1:17">
      <c r="A20" s="61" t="s">
        <v>56</v>
      </c>
      <c r="B20" s="39">
        <f>[1]TIC!C15</f>
        <v>553389.17477668647</v>
      </c>
      <c r="C20" s="42">
        <f t="shared" si="0"/>
        <v>31.849802316746672</v>
      </c>
      <c r="D20" s="39">
        <f>[1]TIC!D15</f>
        <v>409764.36763202498</v>
      </c>
      <c r="E20" s="42">
        <f t="shared" si="0"/>
        <v>32.372419071448441</v>
      </c>
      <c r="F20" s="39">
        <f>[1]TIC!E15</f>
        <v>412769.49342760839</v>
      </c>
      <c r="G20" s="42">
        <f t="shared" si="1"/>
        <v>32.77573086341026</v>
      </c>
      <c r="H20" s="39">
        <f>[1]TIC!F15</f>
        <v>117423.12262820976</v>
      </c>
      <c r="I20" s="42">
        <f t="shared" si="2"/>
        <v>38.389229612998079</v>
      </c>
      <c r="J20" s="39">
        <f>[1]TIC!G15</f>
        <v>490963.85714021226</v>
      </c>
      <c r="K20" s="42">
        <f t="shared" si="3"/>
        <v>33.207742109325352</v>
      </c>
      <c r="L20" s="39">
        <f>[1]TIC!H15</f>
        <v>161965.47392319591</v>
      </c>
      <c r="M20" s="42">
        <f t="shared" si="4"/>
        <v>36.537413321846991</v>
      </c>
      <c r="N20" s="39">
        <f>[1]TIC!I15</f>
        <v>134989.03600135777</v>
      </c>
      <c r="O20" s="42">
        <f t="shared" si="5"/>
        <v>36.530531833047178</v>
      </c>
      <c r="P20" s="39">
        <f>[1]TIC!J15</f>
        <v>37395.025955390433</v>
      </c>
      <c r="Q20" s="42">
        <f t="shared" si="6"/>
        <v>37.519031431063354</v>
      </c>
    </row>
    <row r="21" spans="1:17">
      <c r="A21" s="61" t="s">
        <v>64</v>
      </c>
      <c r="B21" s="39">
        <f>[1]TIC!C16</f>
        <v>439131.81584289222</v>
      </c>
      <c r="C21" s="42">
        <f t="shared" si="0"/>
        <v>25.273825660276255</v>
      </c>
      <c r="D21" s="39">
        <f>[1]TIC!D16</f>
        <v>310192.09934950212</v>
      </c>
      <c r="E21" s="42">
        <f t="shared" si="0"/>
        <v>24.505958609392884</v>
      </c>
      <c r="F21" s="39">
        <f>[1]TIC!E16</f>
        <v>313545.27835131588</v>
      </c>
      <c r="G21" s="42">
        <f t="shared" si="1"/>
        <v>24.896887537397699</v>
      </c>
      <c r="H21" s="39">
        <f>[1]TIC!F16</f>
        <v>60393.29288915098</v>
      </c>
      <c r="I21" s="42">
        <f t="shared" si="2"/>
        <v>19.744424572555829</v>
      </c>
      <c r="J21" s="39">
        <f>[1]TIC!G16</f>
        <v>338125.08625599183</v>
      </c>
      <c r="K21" s="42">
        <f t="shared" si="3"/>
        <v>22.870055507722853</v>
      </c>
      <c r="L21" s="39">
        <f>[1]TIC!H16</f>
        <v>141813.78537669379</v>
      </c>
      <c r="M21" s="42">
        <f t="shared" si="4"/>
        <v>31.991440925866922</v>
      </c>
      <c r="N21" s="39">
        <f>[1]TIC!I16</f>
        <v>126085.67726204828</v>
      </c>
      <c r="O21" s="42">
        <f t="shared" si="5"/>
        <v>34.121118154116147</v>
      </c>
      <c r="P21" s="39">
        <f>[1]TIC!J16</f>
        <v>22307.280855640965</v>
      </c>
      <c r="Q21" s="42">
        <f t="shared" si="6"/>
        <v>22.381253928337134</v>
      </c>
    </row>
    <row r="22" spans="1:17">
      <c r="A22" s="62"/>
      <c r="B22" s="39"/>
      <c r="C22" s="42"/>
      <c r="D22" s="39"/>
      <c r="E22" s="42"/>
      <c r="F22" s="39"/>
      <c r="G22" s="42"/>
      <c r="H22" s="39"/>
      <c r="I22" s="42"/>
      <c r="J22" s="39"/>
      <c r="K22" s="42"/>
      <c r="L22" s="39"/>
      <c r="M22" s="42"/>
      <c r="N22" s="39"/>
      <c r="O22" s="42"/>
      <c r="P22" s="39"/>
      <c r="Q22" s="42"/>
    </row>
    <row r="23" spans="1:17" ht="14.25" customHeight="1">
      <c r="A23" s="60" t="s">
        <v>10</v>
      </c>
      <c r="B23" s="81"/>
      <c r="C23" s="81"/>
      <c r="D23" s="81"/>
      <c r="E23" s="81"/>
      <c r="F23" s="81"/>
      <c r="G23" s="81"/>
      <c r="H23" s="81"/>
      <c r="I23" s="81"/>
      <c r="J23" s="81"/>
      <c r="K23" s="81"/>
      <c r="L23" s="81"/>
      <c r="M23" s="81"/>
      <c r="N23" s="81"/>
      <c r="O23" s="81"/>
      <c r="P23" s="81"/>
      <c r="Q23" s="81"/>
    </row>
    <row r="24" spans="1:17">
      <c r="A24" s="61" t="s">
        <v>11</v>
      </c>
      <c r="B24" s="39">
        <f>[1]TIC!C18</f>
        <v>1166083.7247379005</v>
      </c>
      <c r="C24" s="43">
        <f t="shared" si="0"/>
        <v>67.112870671286601</v>
      </c>
      <c r="D24" s="39">
        <f>[1]TIC!D18</f>
        <v>858935.54538868763</v>
      </c>
      <c r="E24" s="43">
        <f t="shared" si="0"/>
        <v>67.858075584687725</v>
      </c>
      <c r="F24" s="39">
        <f>[1]TIC!E18</f>
        <v>809871.69732997229</v>
      </c>
      <c r="G24" s="43">
        <f>+F24/F$7*100</f>
        <v>64.307409360996644</v>
      </c>
      <c r="H24" s="39">
        <f>[1]TIC!F18</f>
        <v>194935.37384495282</v>
      </c>
      <c r="I24" s="43">
        <f>+H24/H$7*100</f>
        <v>63.730368080261698</v>
      </c>
      <c r="J24" s="39">
        <f>[1]TIC!G18</f>
        <v>984719.43453273992</v>
      </c>
      <c r="K24" s="43">
        <f>+J24/J$7*100</f>
        <v>66.604310187878397</v>
      </c>
      <c r="L24" s="39">
        <f>[1]TIC!H18</f>
        <v>263143.28314805223</v>
      </c>
      <c r="M24" s="43">
        <f>+L24/L$7*100</f>
        <v>59.361879210179282</v>
      </c>
      <c r="N24" s="39">
        <f>[1]TIC!I18</f>
        <v>214769.4775937268</v>
      </c>
      <c r="O24" s="43">
        <f>+N24/N$7*100</f>
        <v>58.120596089934551</v>
      </c>
      <c r="P24" s="39">
        <f>[1]TIC!J18</f>
        <v>65840.150392019539</v>
      </c>
      <c r="Q24" s="43">
        <f>+P24/P$7*100</f>
        <v>66.058482615601321</v>
      </c>
    </row>
    <row r="25" spans="1:17">
      <c r="A25" s="61" t="s">
        <v>12</v>
      </c>
      <c r="B25" s="39">
        <f>[1]TIC!C19</f>
        <v>571412.69446515886</v>
      </c>
      <c r="C25" s="43">
        <f t="shared" si="0"/>
        <v>32.887129328720633</v>
      </c>
      <c r="D25" s="39">
        <f>[1]TIC!D19</f>
        <v>406846.80695157126</v>
      </c>
      <c r="E25" s="43">
        <f t="shared" si="0"/>
        <v>32.141924415312687</v>
      </c>
      <c r="F25" s="39">
        <f>[1]TIC!E19</f>
        <v>449503.70805088081</v>
      </c>
      <c r="G25" s="43">
        <f>+F25/F$7*100</f>
        <v>35.692590639003832</v>
      </c>
      <c r="H25" s="39">
        <f>[1]TIC!F19</f>
        <v>110939.79950953311</v>
      </c>
      <c r="I25" s="43">
        <f>+H25/H$7*100</f>
        <v>36.269631919738103</v>
      </c>
      <c r="J25" s="39">
        <f>[1]TIC!G19</f>
        <v>493742.59255692305</v>
      </c>
      <c r="K25" s="43">
        <f>+J25/J$7*100</f>
        <v>33.395689812127081</v>
      </c>
      <c r="L25" s="39">
        <f>[1]TIC!H19</f>
        <v>180143.36250606953</v>
      </c>
      <c r="M25" s="43">
        <f>+L25/L$7*100</f>
        <v>40.638120789821848</v>
      </c>
      <c r="N25" s="39">
        <f>[1]TIC!I19</f>
        <v>154754.39525403353</v>
      </c>
      <c r="O25" s="43">
        <f>+N25/N$7*100</f>
        <v>41.879403910066991</v>
      </c>
      <c r="P25" s="39">
        <f>[1]TIC!J19</f>
        <v>33829.336076732376</v>
      </c>
      <c r="Q25" s="43">
        <f>+P25/P$7*100</f>
        <v>33.941517384398765</v>
      </c>
    </row>
    <row r="26" spans="1:17">
      <c r="A26" s="61"/>
      <c r="B26" s="39"/>
      <c r="C26" s="43"/>
      <c r="D26" s="39"/>
      <c r="E26" s="43"/>
      <c r="F26" s="39"/>
      <c r="G26" s="43"/>
      <c r="H26" s="39"/>
      <c r="I26" s="43"/>
      <c r="J26" s="39"/>
      <c r="K26" s="43"/>
      <c r="L26" s="39"/>
      <c r="M26" s="43"/>
      <c r="N26" s="39"/>
      <c r="O26" s="43"/>
      <c r="P26" s="39"/>
      <c r="Q26" s="43"/>
    </row>
    <row r="27" spans="1:17" ht="22.5">
      <c r="A27" s="60" t="s">
        <v>58</v>
      </c>
      <c r="B27" s="81"/>
      <c r="C27" s="81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</row>
    <row r="28" spans="1:17">
      <c r="A28" s="61" t="s">
        <v>13</v>
      </c>
      <c r="B28" s="39">
        <f>[1]TIC!C21</f>
        <v>338433.23816376913</v>
      </c>
      <c r="C28" s="42">
        <f t="shared" si="0"/>
        <v>19.478212123108914</v>
      </c>
      <c r="D28" s="39">
        <f>[1]TIC!D21</f>
        <v>235968.95170685981</v>
      </c>
      <c r="E28" s="42">
        <f t="shared" si="0"/>
        <v>18.642142645659927</v>
      </c>
      <c r="F28" s="39">
        <f>[1]TIC!E21</f>
        <v>171927.17075900853</v>
      </c>
      <c r="G28" s="42">
        <f t="shared" ref="G28:G32" si="7">+F28/F$7*100</f>
        <v>13.651780876808223</v>
      </c>
      <c r="H28" s="39">
        <f>[1]TIC!F21</f>
        <v>10396.198618955359</v>
      </c>
      <c r="I28" s="42">
        <f t="shared" ref="I28:I32" si="8">+H28/H$7*100</f>
        <v>3.3988370173825584</v>
      </c>
      <c r="J28" s="39">
        <f>[1]TIC!G21</f>
        <v>242585.49164470105</v>
      </c>
      <c r="K28" s="42">
        <f t="shared" ref="K28:K32" si="9">+J28/J$7*100</f>
        <v>16.407962274299422</v>
      </c>
      <c r="L28" s="39">
        <f>[1]TIC!H21</f>
        <v>33593.742281079758</v>
      </c>
      <c r="M28" s="42">
        <f t="shared" ref="M28:M32" si="10">+L28/L$7*100</f>
        <v>7.5783339314245763</v>
      </c>
      <c r="N28" s="39">
        <f>[1]TIC!I21</f>
        <v>25859.058346904378</v>
      </c>
      <c r="O28" s="42">
        <f t="shared" ref="O28:O32" si="11">+N28/N$7*100</f>
        <v>6.9979398482756263</v>
      </c>
      <c r="P28" s="39">
        <f>[1]TIC!J21</f>
        <v>8268.7105037868878</v>
      </c>
      <c r="Q28" s="42">
        <f t="shared" ref="Q28:Q32" si="12">+P28/P$7*100</f>
        <v>8.296130337121058</v>
      </c>
    </row>
    <row r="29" spans="1:17">
      <c r="A29" s="61" t="s">
        <v>14</v>
      </c>
      <c r="B29" s="39">
        <f>[1]TIC!C22</f>
        <v>959486.12653548189</v>
      </c>
      <c r="C29" s="42">
        <f t="shared" si="0"/>
        <v>55.222336917139693</v>
      </c>
      <c r="D29" s="39">
        <f>[1]TIC!D22</f>
        <v>684458.64283700439</v>
      </c>
      <c r="E29" s="42">
        <f t="shared" si="0"/>
        <v>54.073959995692512</v>
      </c>
      <c r="F29" s="39">
        <f>[1]TIC!E22</f>
        <v>678630.98920056026</v>
      </c>
      <c r="G29" s="42">
        <f t="shared" si="7"/>
        <v>53.88631430318712</v>
      </c>
      <c r="H29" s="39">
        <f>[1]TIC!F22</f>
        <v>90627.831774497725</v>
      </c>
      <c r="I29" s="42">
        <f t="shared" si="8"/>
        <v>29.629025062935337</v>
      </c>
      <c r="J29" s="39">
        <f>[1]TIC!G22</f>
        <v>820142.47584216273</v>
      </c>
      <c r="K29" s="42">
        <f t="shared" si="9"/>
        <v>55.472677743144317</v>
      </c>
      <c r="L29" s="39">
        <f>[1]TIC!H22</f>
        <v>179331.59670693666</v>
      </c>
      <c r="M29" s="42">
        <f t="shared" si="10"/>
        <v>40.454996437421151</v>
      </c>
      <c r="N29" s="39">
        <f>[1]TIC!I22</f>
        <v>141945.91290626783</v>
      </c>
      <c r="O29" s="42">
        <f t="shared" si="11"/>
        <v>38.413191497576157</v>
      </c>
      <c r="P29" s="39">
        <f>[1]TIC!J22</f>
        <v>48099.266524310668</v>
      </c>
      <c r="Q29" s="42">
        <f t="shared" si="12"/>
        <v>48.25876828350134</v>
      </c>
    </row>
    <row r="30" spans="1:17">
      <c r="A30" s="61" t="s">
        <v>19</v>
      </c>
      <c r="B30" s="39">
        <f>[1]TIC!C23</f>
        <v>310182.61986109172</v>
      </c>
      <c r="C30" s="42">
        <f t="shared" si="0"/>
        <v>17.852273905887309</v>
      </c>
      <c r="D30" s="39">
        <f>[1]TIC!D23</f>
        <v>236800.05199399655</v>
      </c>
      <c r="E30" s="42">
        <f t="shared" si="0"/>
        <v>18.707801665601242</v>
      </c>
      <c r="F30" s="39">
        <f>[1]TIC!E23</f>
        <v>285104.5244369448</v>
      </c>
      <c r="G30" s="42">
        <f t="shared" si="7"/>
        <v>22.638565372866442</v>
      </c>
      <c r="H30" s="39">
        <f>[1]TIC!F23</f>
        <v>113822.51174308876</v>
      </c>
      <c r="I30" s="42">
        <f t="shared" si="8"/>
        <v>37.212079193879838</v>
      </c>
      <c r="J30" s="39">
        <f>[1]TIC!G23</f>
        <v>291159.24796384398</v>
      </c>
      <c r="K30" s="42">
        <f t="shared" si="9"/>
        <v>19.69338695407713</v>
      </c>
      <c r="L30" s="39">
        <f>[1]TIC!H23</f>
        <v>140350.11466074822</v>
      </c>
      <c r="M30" s="42">
        <f t="shared" si="10"/>
        <v>31.661254864478639</v>
      </c>
      <c r="N30" s="39">
        <f>[1]TIC!I23</f>
        <v>117791.38821380265</v>
      </c>
      <c r="O30" s="42">
        <f t="shared" si="11"/>
        <v>31.876530007665622</v>
      </c>
      <c r="P30" s="39">
        <f>[1]TIC!J23</f>
        <v>30563.530746641351</v>
      </c>
      <c r="Q30" s="42">
        <f t="shared" si="12"/>
        <v>30.664882332090237</v>
      </c>
    </row>
    <row r="31" spans="1:17">
      <c r="A31" s="61" t="s">
        <v>15</v>
      </c>
      <c r="B31" s="39">
        <f>[1]TIC!C24</f>
        <v>124440.32730387969</v>
      </c>
      <c r="C31" s="42">
        <f t="shared" si="0"/>
        <v>7.1620479863184956</v>
      </c>
      <c r="D31" s="39">
        <f>[1]TIC!D24</f>
        <v>105013.38165703519</v>
      </c>
      <c r="E31" s="42">
        <f t="shared" si="0"/>
        <v>8.2963221491341077</v>
      </c>
      <c r="F31" s="39">
        <f>[1]TIC!E24</f>
        <v>119460.10344831579</v>
      </c>
      <c r="G31" s="42">
        <f t="shared" si="7"/>
        <v>9.4856627291518301</v>
      </c>
      <c r="H31" s="39">
        <f>[1]TIC!F24</f>
        <v>90300.462115193906</v>
      </c>
      <c r="I31" s="42">
        <f t="shared" si="8"/>
        <v>29.521997854511195</v>
      </c>
      <c r="J31" s="39">
        <f>[1]TIC!G24</f>
        <v>120015.72037792209</v>
      </c>
      <c r="K31" s="42">
        <f t="shared" si="9"/>
        <v>8.1176058754906517</v>
      </c>
      <c r="L31" s="39">
        <f>[1]TIC!H24</f>
        <v>88888.006824769211</v>
      </c>
      <c r="M31" s="42">
        <f t="shared" si="10"/>
        <v>20.052038042699316</v>
      </c>
      <c r="N31" s="39">
        <f>[1]TIC!I24</f>
        <v>82804.32820019855</v>
      </c>
      <c r="O31" s="42">
        <f t="shared" si="11"/>
        <v>22.40838394609332</v>
      </c>
      <c r="P31" s="39">
        <f>[1]TIC!J24</f>
        <v>12737.978694012818</v>
      </c>
      <c r="Q31" s="42">
        <f t="shared" si="12"/>
        <v>12.780219047287259</v>
      </c>
    </row>
    <row r="32" spans="1:17">
      <c r="A32" s="64" t="s">
        <v>65</v>
      </c>
      <c r="B32" s="44">
        <f>[1]TIC!C25</f>
        <v>4954.1073388390096</v>
      </c>
      <c r="C32" s="45">
        <f t="shared" si="0"/>
        <v>0.28512906755293788</v>
      </c>
      <c r="D32" s="44">
        <f>[1]TIC!D25</f>
        <v>3541.3241453368391</v>
      </c>
      <c r="E32" s="45">
        <f t="shared" si="0"/>
        <v>0.2797735439105648</v>
      </c>
      <c r="F32" s="44">
        <f>[1]TIC!E25</f>
        <v>4252.6175360035131</v>
      </c>
      <c r="G32" s="45">
        <f t="shared" si="7"/>
        <v>0.33767671798525245</v>
      </c>
      <c r="H32" s="44">
        <f>[1]TIC!F25</f>
        <v>728.16910275052476</v>
      </c>
      <c r="I32" s="45">
        <f t="shared" si="8"/>
        <v>0.23806087129099263</v>
      </c>
      <c r="J32" s="44">
        <f>[1]TIC!G25</f>
        <v>4559.0912610055102</v>
      </c>
      <c r="K32" s="45">
        <f t="shared" si="9"/>
        <v>0.30836715299210515</v>
      </c>
      <c r="L32" s="44">
        <f>[1]TIC!H25</f>
        <v>1123.1851805840238</v>
      </c>
      <c r="M32" s="45">
        <f t="shared" si="10"/>
        <v>0.25337672397656918</v>
      </c>
      <c r="N32" s="44">
        <f>[1]TIC!I25</f>
        <v>1123.1851805840238</v>
      </c>
      <c r="O32" s="45">
        <f t="shared" si="11"/>
        <v>0.30395470039002886</v>
      </c>
      <c r="P32" s="44">
        <f>[1]TIC!J25</f>
        <v>0</v>
      </c>
      <c r="Q32" s="45">
        <f t="shared" si="12"/>
        <v>0</v>
      </c>
    </row>
    <row r="33" spans="1:17">
      <c r="A33" s="61"/>
      <c r="B33" s="44"/>
      <c r="C33" s="45"/>
      <c r="D33" s="44"/>
      <c r="E33" s="45"/>
      <c r="F33" s="44"/>
      <c r="G33" s="45"/>
      <c r="H33" s="44"/>
      <c r="I33" s="45"/>
      <c r="J33" s="44"/>
      <c r="K33" s="45"/>
      <c r="L33" s="44"/>
      <c r="M33" s="45"/>
      <c r="N33" s="44"/>
      <c r="O33" s="45"/>
      <c r="P33" s="44"/>
      <c r="Q33" s="45"/>
    </row>
    <row r="34" spans="1:17">
      <c r="A34" s="60" t="s">
        <v>52</v>
      </c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</row>
    <row r="35" spans="1:17">
      <c r="A35" s="61" t="s">
        <v>66</v>
      </c>
      <c r="B35" s="44">
        <f>[1]TIC!C27</f>
        <v>343619.22222539171</v>
      </c>
      <c r="C35" s="45">
        <f t="shared" si="0"/>
        <v>19.776686641059381</v>
      </c>
      <c r="D35" s="44">
        <f>[1]TIC!D27</f>
        <v>232702.35837816549</v>
      </c>
      <c r="E35" s="45">
        <f t="shared" si="0"/>
        <v>18.384073529539382</v>
      </c>
      <c r="F35" s="44">
        <f>[1]TIC!E27</f>
        <v>153848.89471035078</v>
      </c>
      <c r="G35" s="45">
        <f t="shared" ref="G35:G40" si="13">+F35/F$7*100</f>
        <v>12.216285473974727</v>
      </c>
      <c r="H35" s="44">
        <f>[1]TIC!F27</f>
        <v>12143.959872560645</v>
      </c>
      <c r="I35" s="45">
        <f t="shared" ref="I35:I40" si="14">+H35/H$7*100</f>
        <v>3.9702339158094078</v>
      </c>
      <c r="J35" s="44">
        <f>[1]TIC!G27</f>
        <v>247897.31975019877</v>
      </c>
      <c r="K35" s="45">
        <f t="shared" ref="K35:K40" si="15">+J35/J$7*100</f>
        <v>16.767242932724873</v>
      </c>
      <c r="L35" s="44">
        <f>[1]TIC!H27</f>
        <v>31521.04185307982</v>
      </c>
      <c r="M35" s="45">
        <f t="shared" ref="M35:M40" si="16">+L35/L$7*100</f>
        <v>7.1107582784424199</v>
      </c>
      <c r="N35" s="44">
        <f>[1]TIC!I27</f>
        <v>20260.578987296314</v>
      </c>
      <c r="O35" s="45">
        <f t="shared" ref="O35:O40" si="17">+N35/N$7*100</f>
        <v>5.4828877038869299</v>
      </c>
      <c r="P35" s="44">
        <f>[1]TIC!J27</f>
        <v>11601.792132697783</v>
      </c>
      <c r="Q35" s="45">
        <f t="shared" ref="Q35:Q40" si="18">+P35/P$7*100</f>
        <v>11.640264782878312</v>
      </c>
    </row>
    <row r="36" spans="1:17">
      <c r="A36" s="61" t="s">
        <v>67</v>
      </c>
      <c r="B36" s="44">
        <f>[1]TIC!C28</f>
        <v>343664.65183947003</v>
      </c>
      <c r="C36" s="45">
        <f t="shared" si="0"/>
        <v>19.779301300495579</v>
      </c>
      <c r="D36" s="44">
        <f>[1]TIC!D28</f>
        <v>240071.93932063869</v>
      </c>
      <c r="E36" s="45">
        <f t="shared" si="0"/>
        <v>18.966289020918918</v>
      </c>
      <c r="F36" s="44">
        <f>[1]TIC!E28</f>
        <v>216614.6300107284</v>
      </c>
      <c r="G36" s="45">
        <f t="shared" si="13"/>
        <v>17.20016359579629</v>
      </c>
      <c r="H36" s="44">
        <f>[1]TIC!F28</f>
        <v>20886.923150741106</v>
      </c>
      <c r="I36" s="45">
        <f t="shared" si="14"/>
        <v>6.8285774623933664</v>
      </c>
      <c r="J36" s="44">
        <f>[1]TIC!G28</f>
        <v>282965.11536192952</v>
      </c>
      <c r="K36" s="45">
        <f t="shared" si="15"/>
        <v>19.139153402469113</v>
      </c>
      <c r="L36" s="44">
        <f>[1]TIC!H28</f>
        <v>44158.966544361028</v>
      </c>
      <c r="M36" s="45">
        <f t="shared" si="16"/>
        <v>9.9617182194152853</v>
      </c>
      <c r="N36" s="44">
        <f>[1]TIC!I28</f>
        <v>35267.055524466341</v>
      </c>
      <c r="O36" s="45">
        <f t="shared" si="17"/>
        <v>9.5439180296198387</v>
      </c>
      <c r="P36" s="44">
        <f>[1]TIC!J28</f>
        <v>11259.129685641819</v>
      </c>
      <c r="Q36" s="45">
        <f t="shared" si="18"/>
        <v>11.296466034438492</v>
      </c>
    </row>
    <row r="37" spans="1:17">
      <c r="A37" s="61" t="s">
        <v>68</v>
      </c>
      <c r="B37" s="44">
        <f>[1]TIC!C29</f>
        <v>343700.46947073529</v>
      </c>
      <c r="C37" s="45">
        <f t="shared" si="0"/>
        <v>19.781362751147761</v>
      </c>
      <c r="D37" s="44">
        <f>[1]TIC!D29</f>
        <v>251213.56139936298</v>
      </c>
      <c r="E37" s="45">
        <f t="shared" si="0"/>
        <v>19.846505280698885</v>
      </c>
      <c r="F37" s="44">
        <f>[1]TIC!E29</f>
        <v>267102.23196686467</v>
      </c>
      <c r="G37" s="45">
        <f t="shared" si="13"/>
        <v>21.209103403610648</v>
      </c>
      <c r="H37" s="44">
        <f>[1]TIC!F29</f>
        <v>32675.586132979362</v>
      </c>
      <c r="I37" s="45">
        <f t="shared" si="14"/>
        <v>10.68265389918089</v>
      </c>
      <c r="J37" s="44">
        <f>[1]TIC!G29</f>
        <v>303788.82715246564</v>
      </c>
      <c r="K37" s="45">
        <f t="shared" si="15"/>
        <v>20.547624598143209</v>
      </c>
      <c r="L37" s="44">
        <f>[1]TIC!H29</f>
        <v>68234.722749731183</v>
      </c>
      <c r="M37" s="45">
        <f t="shared" si="16"/>
        <v>15.392911881891585</v>
      </c>
      <c r="N37" s="44">
        <f>[1]TIC!I29</f>
        <v>54917.100315551877</v>
      </c>
      <c r="O37" s="45">
        <f t="shared" si="17"/>
        <v>14.86158387882505</v>
      </c>
      <c r="P37" s="44">
        <f>[1]TIC!J29</f>
        <v>16587.147566607844</v>
      </c>
      <c r="Q37" s="45">
        <f t="shared" si="18"/>
        <v>16.642152131292672</v>
      </c>
    </row>
    <row r="38" spans="1:17">
      <c r="A38" s="61" t="s">
        <v>69</v>
      </c>
      <c r="B38" s="44">
        <f>[1]TIC!C30</f>
        <v>343475.37941394013</v>
      </c>
      <c r="C38" s="45">
        <f t="shared" si="0"/>
        <v>19.768407901036564</v>
      </c>
      <c r="D38" s="44">
        <f>[1]TIC!D30</f>
        <v>255347.03901458866</v>
      </c>
      <c r="E38" s="45">
        <f t="shared" si="0"/>
        <v>20.173060443012805</v>
      </c>
      <c r="F38" s="44">
        <f>[1]TIC!E30</f>
        <v>290987.11459481262</v>
      </c>
      <c r="G38" s="45">
        <f t="shared" si="13"/>
        <v>23.105669155641113</v>
      </c>
      <c r="H38" s="44">
        <f>[1]TIC!F30</f>
        <v>79522.07113917236</v>
      </c>
      <c r="I38" s="45">
        <f t="shared" si="14"/>
        <v>25.998210402977755</v>
      </c>
      <c r="J38" s="44">
        <f>[1]TIC!G30</f>
        <v>310259.84893199481</v>
      </c>
      <c r="K38" s="45">
        <f t="shared" si="15"/>
        <v>20.985310630044054</v>
      </c>
      <c r="L38" s="44">
        <f>[1]TIC!H30</f>
        <v>113932.72918775065</v>
      </c>
      <c r="M38" s="45">
        <f t="shared" si="16"/>
        <v>25.701818519624194</v>
      </c>
      <c r="N38" s="44">
        <f>[1]TIC!I30</f>
        <v>93182.185976220193</v>
      </c>
      <c r="O38" s="45">
        <f t="shared" si="17"/>
        <v>25.216824357816698</v>
      </c>
      <c r="P38" s="44">
        <f>[1]TIC!J30</f>
        <v>28296.105394126153</v>
      </c>
      <c r="Q38" s="45">
        <f t="shared" si="18"/>
        <v>28.389937980665213</v>
      </c>
    </row>
    <row r="39" spans="1:17">
      <c r="A39" s="61" t="s">
        <v>70</v>
      </c>
      <c r="B39" s="44">
        <f>[1]TIC!C31</f>
        <v>343878.05134988111</v>
      </c>
      <c r="C39" s="45">
        <f t="shared" si="0"/>
        <v>19.791583312018172</v>
      </c>
      <c r="D39" s="44">
        <f>[1]TIC!D31</f>
        <v>275735.27314048429</v>
      </c>
      <c r="E39" s="45">
        <f t="shared" si="0"/>
        <v>21.783782388077107</v>
      </c>
      <c r="F39" s="44">
        <f>[1]TIC!E31</f>
        <v>314561.57488715101</v>
      </c>
      <c r="G39" s="45">
        <f t="shared" si="13"/>
        <v>24.977585995656678</v>
      </c>
      <c r="H39" s="44">
        <f>[1]TIC!F31</f>
        <v>153175.94664649217</v>
      </c>
      <c r="I39" s="45">
        <f t="shared" si="14"/>
        <v>50.077927203648102</v>
      </c>
      <c r="J39" s="44">
        <f>[1]TIC!G31</f>
        <v>317201.30875133985</v>
      </c>
      <c r="K39" s="45">
        <f t="shared" si="15"/>
        <v>21.454816081801216</v>
      </c>
      <c r="L39" s="44">
        <f>[1]TIC!H31</f>
        <v>176046.1497571971</v>
      </c>
      <c r="M39" s="45">
        <f t="shared" si="16"/>
        <v>39.713840126499235</v>
      </c>
      <c r="N39" s="44">
        <f>[1]TIC!I31</f>
        <v>156671.37971544795</v>
      </c>
      <c r="O39" s="45">
        <f t="shared" si="17"/>
        <v>42.398175389333289</v>
      </c>
      <c r="P39" s="44">
        <f>[1]TIC!J31</f>
        <v>31757.848456454078</v>
      </c>
      <c r="Q39" s="45">
        <f t="shared" si="18"/>
        <v>31.863160513434302</v>
      </c>
    </row>
    <row r="40" spans="1:17">
      <c r="A40" s="63" t="s">
        <v>71</v>
      </c>
      <c r="B40" s="46">
        <f>[1]TIC!C32</f>
        <v>19158.644903573007</v>
      </c>
      <c r="C40" s="47">
        <f t="shared" si="0"/>
        <v>1.102658094245853</v>
      </c>
      <c r="D40" s="46">
        <f>[1]TIC!D32</f>
        <v>10712.181086963201</v>
      </c>
      <c r="E40" s="47">
        <f t="shared" si="0"/>
        <v>0.84628933774893322</v>
      </c>
      <c r="F40" s="46">
        <f>[1]TIC!E32</f>
        <v>16260.959210905779</v>
      </c>
      <c r="G40" s="47">
        <f t="shared" si="13"/>
        <v>1.2911923753178514</v>
      </c>
      <c r="H40" s="46">
        <f>[1]TIC!F32</f>
        <v>7470.6864125408874</v>
      </c>
      <c r="I40" s="47">
        <f t="shared" si="14"/>
        <v>2.4423971159904889</v>
      </c>
      <c r="J40" s="46">
        <f>[1]TIC!G32</f>
        <v>16349.607141659806</v>
      </c>
      <c r="K40" s="47">
        <f t="shared" si="15"/>
        <v>1.1058523548179817</v>
      </c>
      <c r="L40" s="46">
        <f>[1]TIC!H32</f>
        <v>9393.0355620014197</v>
      </c>
      <c r="M40" s="47">
        <f t="shared" si="16"/>
        <v>2.1189529741282853</v>
      </c>
      <c r="N40" s="46">
        <f>[1]TIC!I32</f>
        <v>9225.5723287774599</v>
      </c>
      <c r="O40" s="47">
        <f t="shared" si="17"/>
        <v>2.4966106405196817</v>
      </c>
      <c r="P40" s="46">
        <f>[1]TIC!J32</f>
        <v>167.46323322396</v>
      </c>
      <c r="Q40" s="47">
        <f t="shared" si="18"/>
        <v>0.16801855729081411</v>
      </c>
    </row>
    <row r="41" spans="1:17" ht="13.5">
      <c r="A41" s="87" t="s">
        <v>79</v>
      </c>
      <c r="B41" s="21"/>
      <c r="C41" s="20"/>
      <c r="D41" s="21"/>
      <c r="E41" s="10"/>
      <c r="F41" s="21"/>
      <c r="G41" s="10"/>
      <c r="H41" s="21"/>
      <c r="I41" s="10"/>
      <c r="J41" s="21"/>
      <c r="K41" s="10"/>
      <c r="L41" s="21"/>
      <c r="M41" s="10"/>
      <c r="N41" s="21"/>
      <c r="O41" s="10"/>
      <c r="P41" s="21"/>
      <c r="Q41" s="10"/>
    </row>
    <row r="42" spans="1:17">
      <c r="A42" s="66" t="s">
        <v>16</v>
      </c>
    </row>
    <row r="43" spans="1:17">
      <c r="A43" s="66" t="s">
        <v>17</v>
      </c>
    </row>
    <row r="44" spans="1:17">
      <c r="A44" s="66" t="s">
        <v>72</v>
      </c>
    </row>
    <row r="45" spans="1:17">
      <c r="B45" s="88"/>
      <c r="C45" s="88"/>
      <c r="D45" s="14"/>
      <c r="E45" s="14"/>
    </row>
    <row r="46" spans="1:17">
      <c r="A46" s="14"/>
      <c r="B46" s="88"/>
      <c r="C46" s="88"/>
      <c r="D46" s="14"/>
      <c r="E46" s="14"/>
    </row>
  </sheetData>
  <mergeCells count="14">
    <mergeCell ref="B46:C46"/>
    <mergeCell ref="N4:O4"/>
    <mergeCell ref="P4:Q4"/>
    <mergeCell ref="H3:I4"/>
    <mergeCell ref="A1:Q1"/>
    <mergeCell ref="A2:A5"/>
    <mergeCell ref="J3:K4"/>
    <mergeCell ref="F3:G4"/>
    <mergeCell ref="D2:Q2"/>
    <mergeCell ref="B2:C4"/>
    <mergeCell ref="D3:E4"/>
    <mergeCell ref="L4:M4"/>
    <mergeCell ref="L3:Q3"/>
    <mergeCell ref="B45:C45"/>
  </mergeCells>
  <phoneticPr fontId="2" type="noConversion"/>
  <printOptions horizontalCentered="1" verticalCentered="1"/>
  <pageMargins left="0.15748031496062992" right="0.15748031496062992" top="0.19685039370078741" bottom="0.19685039370078741" header="0" footer="0"/>
  <pageSetup paperSize="119" scale="9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Hoja3"/>
  <dimension ref="A1:Z43"/>
  <sheetViews>
    <sheetView view="pageBreakPreview" topLeftCell="A34" zoomScale="106" zoomScaleSheetLayoutView="106" workbookViewId="0">
      <selection activeCell="A40" sqref="A40"/>
    </sheetView>
  </sheetViews>
  <sheetFormatPr baseColWidth="10" defaultRowHeight="12.75"/>
  <cols>
    <col min="1" max="1" width="17.42578125" customWidth="1"/>
    <col min="2" max="2" width="9.7109375" bestFit="1" customWidth="1"/>
    <col min="3" max="3" width="4.85546875" customWidth="1"/>
    <col min="4" max="4" width="8" bestFit="1" customWidth="1"/>
    <col min="5" max="5" width="4.28515625" customWidth="1"/>
    <col min="6" max="6" width="8" bestFit="1" customWidth="1"/>
    <col min="7" max="7" width="4.140625" bestFit="1" customWidth="1"/>
    <col min="8" max="8" width="8.7109375" customWidth="1"/>
    <col min="9" max="9" width="4.140625" bestFit="1" customWidth="1"/>
    <col min="10" max="10" width="7" bestFit="1" customWidth="1"/>
    <col min="11" max="11" width="5.28515625" customWidth="1"/>
    <col min="12" max="12" width="6.140625" bestFit="1" customWidth="1"/>
    <col min="13" max="13" width="3.7109375" customWidth="1"/>
    <col min="14" max="14" width="0.5703125" customWidth="1"/>
    <col min="15" max="15" width="6.140625" customWidth="1"/>
    <col min="16" max="16" width="4.140625" bestFit="1" customWidth="1"/>
    <col min="17" max="17" width="8" bestFit="1" customWidth="1"/>
    <col min="18" max="18" width="4.140625" bestFit="1" customWidth="1"/>
    <col min="19" max="19" width="8" bestFit="1" customWidth="1"/>
    <col min="20" max="20" width="4" customWidth="1"/>
    <col min="21" max="21" width="8" bestFit="1" customWidth="1"/>
    <col min="22" max="22" width="5" customWidth="1"/>
    <col min="23" max="23" width="6.140625" bestFit="1" customWidth="1"/>
    <col min="24" max="24" width="4.140625" bestFit="1" customWidth="1"/>
    <col min="25" max="25" width="5.7109375" bestFit="1" customWidth="1"/>
    <col min="26" max="26" width="4" bestFit="1" customWidth="1"/>
  </cols>
  <sheetData>
    <row r="1" spans="1:26" ht="27" customHeight="1">
      <c r="A1" s="92" t="s">
        <v>73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</row>
    <row r="2" spans="1:26">
      <c r="A2" s="89" t="s">
        <v>0</v>
      </c>
      <c r="B2" s="89" t="s">
        <v>18</v>
      </c>
      <c r="C2" s="89"/>
      <c r="D2" s="89" t="s">
        <v>34</v>
      </c>
      <c r="E2" s="89"/>
      <c r="F2" s="91" t="s">
        <v>41</v>
      </c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  <c r="V2" s="91"/>
      <c r="W2" s="91"/>
      <c r="X2" s="91"/>
      <c r="Y2" s="91"/>
      <c r="Z2" s="91"/>
    </row>
    <row r="3" spans="1:26">
      <c r="A3" s="89"/>
      <c r="B3" s="89"/>
      <c r="C3" s="89"/>
      <c r="D3" s="89"/>
      <c r="E3" s="89"/>
      <c r="F3" s="89" t="s">
        <v>59</v>
      </c>
      <c r="G3" s="89"/>
      <c r="H3" s="89"/>
      <c r="I3" s="89"/>
      <c r="J3" s="89"/>
      <c r="K3" s="89"/>
      <c r="L3" s="89"/>
      <c r="M3" s="89"/>
      <c r="N3" s="48"/>
      <c r="O3" s="89" t="s">
        <v>20</v>
      </c>
      <c r="P3" s="89"/>
      <c r="Q3" s="89"/>
      <c r="R3" s="89"/>
      <c r="S3" s="89"/>
      <c r="T3" s="89"/>
      <c r="U3" s="89"/>
      <c r="V3" s="89"/>
      <c r="W3" s="89"/>
      <c r="X3" s="89"/>
      <c r="Y3" s="89"/>
      <c r="Z3" s="89"/>
    </row>
    <row r="4" spans="1:26" ht="56.25" customHeight="1">
      <c r="A4" s="89"/>
      <c r="B4" s="89"/>
      <c r="C4" s="89"/>
      <c r="D4" s="89"/>
      <c r="E4" s="89"/>
      <c r="F4" s="93" t="s">
        <v>74</v>
      </c>
      <c r="G4" s="93"/>
      <c r="H4" s="93" t="s">
        <v>75</v>
      </c>
      <c r="I4" s="93"/>
      <c r="J4" s="93" t="s">
        <v>61</v>
      </c>
      <c r="K4" s="93"/>
      <c r="L4" s="93" t="s">
        <v>60</v>
      </c>
      <c r="M4" s="93"/>
      <c r="N4" s="33"/>
      <c r="O4" s="94" t="s">
        <v>22</v>
      </c>
      <c r="P4" s="94"/>
      <c r="Q4" s="94" t="s">
        <v>21</v>
      </c>
      <c r="R4" s="94"/>
      <c r="S4" s="94" t="s">
        <v>23</v>
      </c>
      <c r="T4" s="94"/>
      <c r="U4" s="94" t="s">
        <v>76</v>
      </c>
      <c r="V4" s="94"/>
      <c r="W4" s="94" t="s">
        <v>77</v>
      </c>
      <c r="X4" s="94"/>
      <c r="Y4" s="94" t="s">
        <v>24</v>
      </c>
      <c r="Z4" s="94"/>
    </row>
    <row r="5" spans="1:26" ht="14.25" customHeight="1">
      <c r="A5" s="89"/>
      <c r="B5" s="16" t="s">
        <v>2</v>
      </c>
      <c r="C5" s="16" t="s">
        <v>3</v>
      </c>
      <c r="D5" s="16" t="s">
        <v>2</v>
      </c>
      <c r="E5" s="16" t="s">
        <v>3</v>
      </c>
      <c r="F5" s="16" t="s">
        <v>2</v>
      </c>
      <c r="G5" s="16" t="s">
        <v>3</v>
      </c>
      <c r="H5" s="16" t="s">
        <v>2</v>
      </c>
      <c r="I5" s="18" t="s">
        <v>3</v>
      </c>
      <c r="J5" s="16" t="s">
        <v>2</v>
      </c>
      <c r="K5" s="18" t="s">
        <v>3</v>
      </c>
      <c r="L5" s="16" t="s">
        <v>2</v>
      </c>
      <c r="M5" s="18" t="s">
        <v>3</v>
      </c>
      <c r="N5" s="32"/>
      <c r="O5" s="16" t="s">
        <v>2</v>
      </c>
      <c r="P5" s="16" t="s">
        <v>3</v>
      </c>
      <c r="Q5" s="16" t="s">
        <v>2</v>
      </c>
      <c r="R5" s="18" t="s">
        <v>3</v>
      </c>
      <c r="S5" s="16" t="s">
        <v>2</v>
      </c>
      <c r="T5" s="18" t="s">
        <v>3</v>
      </c>
      <c r="U5" s="16" t="s">
        <v>2</v>
      </c>
      <c r="V5" s="18" t="s">
        <v>3</v>
      </c>
      <c r="W5" s="16" t="s">
        <v>2</v>
      </c>
      <c r="X5" s="18" t="s">
        <v>3</v>
      </c>
      <c r="Y5" s="16" t="s">
        <v>2</v>
      </c>
      <c r="Z5" s="18" t="s">
        <v>3</v>
      </c>
    </row>
    <row r="6" spans="1:26" ht="13.5">
      <c r="A6" s="67" t="s">
        <v>63</v>
      </c>
      <c r="B6" s="7">
        <f>[1]TIC!C38</f>
        <v>7383227.2247754447</v>
      </c>
      <c r="C6" s="7">
        <f>+C9+C13</f>
        <v>99.999999999944606</v>
      </c>
      <c r="D6" s="7">
        <f>[1]TIC!D38</f>
        <v>1124867.1295214917</v>
      </c>
      <c r="E6" s="30">
        <f>+D6/$B$6*100</f>
        <v>15.23543966988912</v>
      </c>
      <c r="F6" s="19">
        <f>[1]TIC!E38</f>
        <v>561728.92072182416</v>
      </c>
      <c r="G6" s="8">
        <f>+F6/$D6*100</f>
        <v>49.937357575803517</v>
      </c>
      <c r="H6" s="19">
        <f>[1]TIC!F38</f>
        <v>470419.96120320569</v>
      </c>
      <c r="I6" s="8">
        <f>+H6/$D6*100</f>
        <v>41.820046906634929</v>
      </c>
      <c r="J6" s="7">
        <f>[1]TIC!G38</f>
        <v>76490.919038051914</v>
      </c>
      <c r="K6" s="8">
        <f>+J6/$D6*100</f>
        <v>6.79999593112748</v>
      </c>
      <c r="L6" s="7">
        <f>[1]TIC!H38</f>
        <v>16227.328558388162</v>
      </c>
      <c r="M6" s="8">
        <f>+L6/$D6*100</f>
        <v>1.4425995864321435</v>
      </c>
      <c r="N6" s="8"/>
      <c r="O6" s="19">
        <f>[1]TIC!I38</f>
        <v>625183.49344810203</v>
      </c>
      <c r="P6" s="8">
        <f>+O6/$D6*100</f>
        <v>55.578430291055746</v>
      </c>
      <c r="Q6" s="19">
        <f>[1]TIC!J38</f>
        <v>331516.14848944638</v>
      </c>
      <c r="R6" s="8">
        <f>+Q6/$D6*100</f>
        <v>29.471582890902887</v>
      </c>
      <c r="S6" s="7">
        <f>[1]TIC!K38</f>
        <v>174405.25155363799</v>
      </c>
      <c r="T6" s="8">
        <f>+S6/$D6*100</f>
        <v>15.504520220786292</v>
      </c>
      <c r="U6" s="7">
        <f>[1]TIC!L38</f>
        <v>134778.39726940545</v>
      </c>
      <c r="V6" s="8">
        <f>+U6/$D6*100</f>
        <v>11.981717105267267</v>
      </c>
      <c r="W6" s="19">
        <f>[1]TIC!M38</f>
        <v>60243.366293512037</v>
      </c>
      <c r="X6" s="8">
        <f>+W6/$D6*100</f>
        <v>5.3555984269127874</v>
      </c>
      <c r="Y6" s="31">
        <f>[1]TIC!N38</f>
        <v>36989.598301538303</v>
      </c>
      <c r="Z6" s="8">
        <f>+Y6/$D6*100</f>
        <v>3.2883526712415665</v>
      </c>
    </row>
    <row r="7" spans="1:26" ht="6.95" customHeight="1">
      <c r="A7" s="67"/>
      <c r="B7" s="9"/>
      <c r="C7" s="9"/>
      <c r="D7" s="9"/>
      <c r="E7" s="9"/>
      <c r="F7" s="23"/>
      <c r="G7" s="23"/>
      <c r="H7" s="23"/>
      <c r="I7" s="23"/>
      <c r="J7" s="9"/>
      <c r="K7" s="23"/>
      <c r="L7" s="9"/>
      <c r="M7" s="23"/>
      <c r="N7" s="23"/>
      <c r="O7" s="23"/>
      <c r="P7" s="23"/>
      <c r="Q7" s="23"/>
      <c r="R7" s="23"/>
      <c r="S7" s="9"/>
      <c r="T7" s="23"/>
      <c r="U7" s="9"/>
      <c r="V7" s="23"/>
      <c r="W7" s="23"/>
      <c r="X7" s="23"/>
      <c r="Y7" s="26"/>
      <c r="Z7" s="23"/>
    </row>
    <row r="8" spans="1:26">
      <c r="A8" s="67" t="s">
        <v>4</v>
      </c>
      <c r="B8" s="82"/>
      <c r="C8" s="82"/>
      <c r="D8" s="82"/>
      <c r="E8" s="82"/>
      <c r="F8" s="82"/>
      <c r="G8" s="82"/>
      <c r="H8" s="82"/>
      <c r="I8" s="82"/>
      <c r="J8" s="82"/>
      <c r="K8" s="82"/>
      <c r="L8" s="82"/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</row>
    <row r="9" spans="1:26" ht="13.5">
      <c r="A9" s="68" t="s">
        <v>5</v>
      </c>
      <c r="B9" s="9">
        <f>[1]TIC!C39</f>
        <v>3399469.1194553897</v>
      </c>
      <c r="C9" s="28">
        <f>+B9/$B$6*100</f>
        <v>46.043132846406223</v>
      </c>
      <c r="D9" s="9">
        <f>[1]TIC!D39</f>
        <v>967088.97952977172</v>
      </c>
      <c r="E9" s="29">
        <f>+D9/D$6*100</f>
        <v>85.973618941213317</v>
      </c>
      <c r="F9" s="23">
        <f>[1]TIC!E39</f>
        <v>510088.55144038389</v>
      </c>
      <c r="G9" s="29">
        <f>+F9/F$6*100</f>
        <v>90.806887917559564</v>
      </c>
      <c r="H9" s="23">
        <f>[1]TIC!F39</f>
        <v>384308.17685334856</v>
      </c>
      <c r="I9" s="29">
        <f>+H9/H$6*100</f>
        <v>81.694700171819505</v>
      </c>
      <c r="J9" s="9">
        <f>[1]TIC!G39</f>
        <v>59402.068810482706</v>
      </c>
      <c r="K9" s="29">
        <f>+J9/J$6*100</f>
        <v>77.658981690273549</v>
      </c>
      <c r="L9" s="9">
        <f>[1]TIC!H39</f>
        <v>13290.182425524721</v>
      </c>
      <c r="M9" s="29">
        <f>+L9/L$6*100</f>
        <v>81.900002071843275</v>
      </c>
      <c r="N9" s="10"/>
      <c r="O9" s="23">
        <f>[1]TIC!I39</f>
        <v>572154.65508566925</v>
      </c>
      <c r="P9" s="29">
        <f>+O9/O$6*100</f>
        <v>91.517876124662138</v>
      </c>
      <c r="Q9" s="23">
        <f>[1]TIC!J39</f>
        <v>267112.54419429746</v>
      </c>
      <c r="R9" s="29">
        <f>+Q9/Q$6*100</f>
        <v>80.573011423846481</v>
      </c>
      <c r="S9" s="9">
        <f>[1]TIC!K39</f>
        <v>161855.62716776732</v>
      </c>
      <c r="T9" s="29">
        <f>+S9/S$6*100</f>
        <v>92.804331134483604</v>
      </c>
      <c r="U9" s="9">
        <f>[1]TIC!L39</f>
        <v>106928.9116641641</v>
      </c>
      <c r="V9" s="29">
        <f>+U9/U$6*100</f>
        <v>79.336832779237128</v>
      </c>
      <c r="W9" s="23">
        <f>[1]TIC!M39</f>
        <v>50791.09601138781</v>
      </c>
      <c r="X9" s="29">
        <f>+W9/W$6*100</f>
        <v>84.309857061984602</v>
      </c>
      <c r="Y9" s="26">
        <f>[1]TIC!N39</f>
        <v>29726.836954821392</v>
      </c>
      <c r="Z9" s="29">
        <f>+Y9/Y$6*100</f>
        <v>80.365395461959181</v>
      </c>
    </row>
    <row r="10" spans="1:26" ht="13.5">
      <c r="A10" s="73" t="s">
        <v>6</v>
      </c>
      <c r="B10" s="9">
        <f>[1]TIC!C40</f>
        <v>939975.29051300616</v>
      </c>
      <c r="C10" s="28">
        <f t="shared" ref="C10:C39" si="0">+B10/$B$6*100</f>
        <v>12.731225274481442</v>
      </c>
      <c r="D10" s="9">
        <f>[1]TIC!D40</f>
        <v>365085.78389154939</v>
      </c>
      <c r="E10" s="29">
        <f t="shared" ref="E10:G13" si="1">+D10/D$6*100</f>
        <v>32.455902951564916</v>
      </c>
      <c r="F10" s="23">
        <f>[1]TIC!E40</f>
        <v>215356.0121384699</v>
      </c>
      <c r="G10" s="29">
        <f t="shared" si="1"/>
        <v>38.338067383416266</v>
      </c>
      <c r="H10" s="23">
        <f>[1]TIC!F40</f>
        <v>123857.01332097274</v>
      </c>
      <c r="I10" s="29">
        <f>+H10/H$6*100</f>
        <v>26.329030129627228</v>
      </c>
      <c r="J10" s="9">
        <f>[1]TIC!G40</f>
        <v>21344.456824374749</v>
      </c>
      <c r="K10" s="29">
        <f>+J10/J$6*100</f>
        <v>27.904563172729731</v>
      </c>
      <c r="L10" s="9">
        <f>[1]TIC!H40</f>
        <v>4528.3016077298262</v>
      </c>
      <c r="M10" s="29">
        <f>+L10/L$6*100</f>
        <v>27.905404093078989</v>
      </c>
      <c r="N10" s="10"/>
      <c r="O10" s="23">
        <f>[1]TIC!I40</f>
        <v>238088.54131496331</v>
      </c>
      <c r="P10" s="29">
        <f>+O10/O$6*100</f>
        <v>38.08298584497539</v>
      </c>
      <c r="Q10" s="23">
        <f>[1]TIC!J40</f>
        <v>82920.256575716368</v>
      </c>
      <c r="R10" s="29">
        <f>+Q10/Q$6*100</f>
        <v>25.012433618556017</v>
      </c>
      <c r="S10" s="9">
        <f>[1]TIC!K40</f>
        <v>82169.332188504835</v>
      </c>
      <c r="T10" s="29">
        <f>+S10/S$6*100</f>
        <v>47.114024065516062</v>
      </c>
      <c r="U10" s="9">
        <f>[1]TIC!L40</f>
        <v>36749.784404440528</v>
      </c>
      <c r="V10" s="29">
        <f>+U10/U$6*100</f>
        <v>27.266821055144487</v>
      </c>
      <c r="W10" s="23">
        <f>[1]TIC!M40</f>
        <v>21480.988531140461</v>
      </c>
      <c r="X10" s="29">
        <f>+W10/W$6*100</f>
        <v>35.657018942936922</v>
      </c>
      <c r="Y10" s="26">
        <f>[1]TIC!N40</f>
        <v>10262.633291890208</v>
      </c>
      <c r="Z10" s="29">
        <f>+Y10/Y$6*100</f>
        <v>27.744646503672389</v>
      </c>
    </row>
    <row r="11" spans="1:26" ht="13.5" customHeight="1">
      <c r="A11" s="73" t="s">
        <v>7</v>
      </c>
      <c r="B11" s="9">
        <f>[1]TIC!C41</f>
        <v>554160.75972025376</v>
      </c>
      <c r="C11" s="28">
        <f t="shared" si="0"/>
        <v>7.5056712037886397</v>
      </c>
      <c r="D11" s="9">
        <f>[1]TIC!D41</f>
        <v>192290.4073129785</v>
      </c>
      <c r="E11" s="29">
        <f t="shared" si="1"/>
        <v>17.094499631683352</v>
      </c>
      <c r="F11" s="23">
        <f>[1]TIC!E41</f>
        <v>104171.90278567208</v>
      </c>
      <c r="G11" s="29">
        <f t="shared" si="1"/>
        <v>18.544870834104593</v>
      </c>
      <c r="H11" s="23">
        <f>[1]TIC!F41</f>
        <v>75600.676123465251</v>
      </c>
      <c r="I11" s="29">
        <f>+H11/H$6*100</f>
        <v>16.070890344469944</v>
      </c>
      <c r="J11" s="23">
        <f>[1]TIC!G41</f>
        <v>10574.85758289046</v>
      </c>
      <c r="K11" s="29">
        <f>+J11/J$6*100</f>
        <v>13.824984345697022</v>
      </c>
      <c r="L11" s="23">
        <f>[1]TIC!H41</f>
        <v>1942.9708209527648</v>
      </c>
      <c r="M11" s="29">
        <f>+L11/L$6*100</f>
        <v>11.973448457407443</v>
      </c>
      <c r="N11" s="10"/>
      <c r="O11" s="23">
        <f>[1]TIC!I41</f>
        <v>113377.12519969407</v>
      </c>
      <c r="P11" s="29">
        <f>+O11/O$6*100</f>
        <v>18.135015781427661</v>
      </c>
      <c r="Q11" s="23">
        <f>[1]TIC!J41</f>
        <v>54450.960957684511</v>
      </c>
      <c r="R11" s="29">
        <f>+Q11/Q$6*100</f>
        <v>16.424829139029988</v>
      </c>
      <c r="S11" s="26">
        <f>[1]TIC!K41</f>
        <v>32425.316323441333</v>
      </c>
      <c r="T11" s="29">
        <f>+S11/S$6*100</f>
        <v>18.591938049221525</v>
      </c>
      <c r="U11" s="26">
        <f>[1]TIC!L41</f>
        <v>27058.257580317681</v>
      </c>
      <c r="V11" s="29">
        <f>+U11/U$6*100</f>
        <v>20.076108729970684</v>
      </c>
      <c r="W11" s="26">
        <f>[1]TIC!M41</f>
        <v>6816.3238636703536</v>
      </c>
      <c r="X11" s="29">
        <f>+W11/W$6*100</f>
        <v>11.314646380251236</v>
      </c>
      <c r="Y11" s="26">
        <f>[1]TIC!N41</f>
        <v>7724.105312804023</v>
      </c>
      <c r="Z11" s="29">
        <f>+Y11/Y$6*100</f>
        <v>20.881830751005474</v>
      </c>
    </row>
    <row r="12" spans="1:26" ht="13.5">
      <c r="A12" s="73" t="s">
        <v>8</v>
      </c>
      <c r="B12" s="9">
        <f>[1]TIC!C42</f>
        <v>1905333.0692209348</v>
      </c>
      <c r="C12" s="28">
        <f t="shared" si="0"/>
        <v>25.806236368119961</v>
      </c>
      <c r="D12" s="9">
        <f>[1]TIC!D42</f>
        <v>409712.78832520504</v>
      </c>
      <c r="E12" s="29">
        <f t="shared" si="1"/>
        <v>36.423216357961593</v>
      </c>
      <c r="F12" s="23">
        <f>[1]TIC!E42</f>
        <v>190560.63651624377</v>
      </c>
      <c r="G12" s="29">
        <f t="shared" si="1"/>
        <v>33.923949700039039</v>
      </c>
      <c r="H12" s="23">
        <f>[1]TIC!F42</f>
        <v>184850.4874089151</v>
      </c>
      <c r="I12" s="29">
        <f>+H12/H$6*100</f>
        <v>39.2947796977233</v>
      </c>
      <c r="J12" s="23">
        <f>[1]TIC!G42</f>
        <v>27482.754403217132</v>
      </c>
      <c r="K12" s="29">
        <f>+J12/J$6*100</f>
        <v>35.929434171846324</v>
      </c>
      <c r="L12" s="23">
        <f>[1]TIC!H42</f>
        <v>6818.909996842136</v>
      </c>
      <c r="M12" s="29">
        <f>+L12/L$6*100</f>
        <v>42.021149521356882</v>
      </c>
      <c r="N12" s="10"/>
      <c r="O12" s="23">
        <f>[1]TIC!I42</f>
        <v>220688.98857100387</v>
      </c>
      <c r="P12" s="29">
        <f>+O12/O$6*100</f>
        <v>35.299874498257807</v>
      </c>
      <c r="Q12" s="23">
        <f>[1]TIC!J42</f>
        <v>129741.32666089521</v>
      </c>
      <c r="R12" s="29">
        <f>+Q12/Q$6*100</f>
        <v>39.135748666260056</v>
      </c>
      <c r="S12" s="26">
        <f>[1]TIC!K42</f>
        <v>47260.978655821367</v>
      </c>
      <c r="T12" s="29">
        <f>+S12/S$6*100</f>
        <v>27.098369019746144</v>
      </c>
      <c r="U12" s="26">
        <f>[1]TIC!L42</f>
        <v>43120.869679406991</v>
      </c>
      <c r="V12" s="29">
        <f>+U12/U$6*100</f>
        <v>31.99390299412277</v>
      </c>
      <c r="W12" s="26">
        <f>[1]TIC!M42</f>
        <v>22493.783616576773</v>
      </c>
      <c r="X12" s="29">
        <f>+W12/W$6*100</f>
        <v>37.338191738796077</v>
      </c>
      <c r="Y12" s="26">
        <f>[1]TIC!N42</f>
        <v>11740.098350127113</v>
      </c>
      <c r="Z12" s="29">
        <f>+Y12/Y$6*100</f>
        <v>31.738918207281188</v>
      </c>
    </row>
    <row r="13" spans="1:26" ht="13.5">
      <c r="A13" s="68" t="s">
        <v>9</v>
      </c>
      <c r="B13" s="9">
        <f>[1]TIC!C43</f>
        <v>3983758.1053159661</v>
      </c>
      <c r="C13" s="28">
        <f t="shared" si="0"/>
        <v>53.95686715353839</v>
      </c>
      <c r="D13" s="9">
        <f>[1]TIC!D43</f>
        <v>157778.14999172732</v>
      </c>
      <c r="E13" s="29">
        <f t="shared" si="1"/>
        <v>14.026381058787335</v>
      </c>
      <c r="F13" s="23">
        <f>[1]TIC!E43</f>
        <v>51640.369281435647</v>
      </c>
      <c r="G13" s="29">
        <f t="shared" si="1"/>
        <v>9.1931120824396118</v>
      </c>
      <c r="H13" s="23">
        <f>[1]TIC!F43</f>
        <v>86111.784349860376</v>
      </c>
      <c r="I13" s="29">
        <f>+H13/H$6*100</f>
        <v>18.30529982818118</v>
      </c>
      <c r="J13" s="9">
        <f>[1]TIC!G43</f>
        <v>17088.850227569139</v>
      </c>
      <c r="K13" s="29">
        <f>+J13/J$6*100</f>
        <v>22.341018309726355</v>
      </c>
      <c r="L13" s="9">
        <f>[1]TIC!H43</f>
        <v>2937.1461328634468</v>
      </c>
      <c r="M13" s="29">
        <f>+L13/L$6*100</f>
        <v>18.099997928156757</v>
      </c>
      <c r="N13" s="10"/>
      <c r="O13" s="23">
        <f>[1]TIC!I43</f>
        <v>53028.83836242566</v>
      </c>
      <c r="P13" s="29">
        <f>+O13/O$6*100</f>
        <v>8.4821238753367236</v>
      </c>
      <c r="Q13" s="23">
        <f>[1]TIC!J43</f>
        <v>64403.604295151425</v>
      </c>
      <c r="R13" s="29">
        <f>+Q13/Q$6*100</f>
        <v>19.426988576154287</v>
      </c>
      <c r="S13" s="9">
        <f>[1]TIC!K43</f>
        <v>12549.624385871091</v>
      </c>
      <c r="T13" s="29">
        <f>+S13/S$6*100</f>
        <v>7.1956688655166312</v>
      </c>
      <c r="U13" s="9">
        <f>[1]TIC!L43</f>
        <v>27849.48560524164</v>
      </c>
      <c r="V13" s="29">
        <f>+U13/U$6*100</f>
        <v>20.663167220763086</v>
      </c>
      <c r="W13" s="23">
        <f>[1]TIC!M43</f>
        <v>9452.2702821241874</v>
      </c>
      <c r="X13" s="29">
        <f>+W13/W$6*100</f>
        <v>15.690142938015331</v>
      </c>
      <c r="Y13" s="26">
        <f>[1]TIC!N43</f>
        <v>7262.7613467168921</v>
      </c>
      <c r="Z13" s="29">
        <f>+Y13/Y$6*100</f>
        <v>19.634604538040772</v>
      </c>
    </row>
    <row r="14" spans="1:26" ht="13.5">
      <c r="A14" s="67"/>
      <c r="B14" s="9"/>
      <c r="C14" s="28"/>
      <c r="D14" s="9"/>
      <c r="E14" s="29"/>
      <c r="F14" s="23"/>
      <c r="G14" s="29"/>
      <c r="H14" s="23"/>
      <c r="I14" s="29"/>
      <c r="J14" s="9"/>
      <c r="K14" s="29"/>
      <c r="L14" s="9"/>
      <c r="M14" s="29"/>
      <c r="N14" s="10"/>
      <c r="O14" s="23"/>
      <c r="P14" s="29"/>
      <c r="Q14" s="23"/>
      <c r="R14" s="29"/>
      <c r="S14" s="9"/>
      <c r="T14" s="29"/>
      <c r="U14" s="9"/>
      <c r="V14" s="29"/>
      <c r="W14" s="23"/>
      <c r="X14" s="29"/>
      <c r="Y14" s="26"/>
      <c r="Z14" s="29"/>
    </row>
    <row r="15" spans="1:26">
      <c r="A15" s="67" t="s">
        <v>33</v>
      </c>
      <c r="B15" s="82"/>
      <c r="C15" s="82"/>
      <c r="D15" s="82"/>
      <c r="E15" s="82"/>
      <c r="F15" s="82"/>
      <c r="G15" s="82"/>
      <c r="H15" s="82"/>
      <c r="I15" s="82"/>
      <c r="J15" s="82"/>
      <c r="K15" s="82"/>
      <c r="L15" s="82"/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</row>
    <row r="16" spans="1:26" ht="13.5">
      <c r="A16" s="68" t="s">
        <v>26</v>
      </c>
      <c r="B16" s="9">
        <f>[1]TIC!C45</f>
        <v>1974775.7781344128</v>
      </c>
      <c r="C16" s="28">
        <f t="shared" si="0"/>
        <v>26.746783188627575</v>
      </c>
      <c r="D16" s="9">
        <f>[1]TIC!D45</f>
        <v>187707.16954512475</v>
      </c>
      <c r="E16" s="29">
        <f t="shared" ref="E16:G20" si="2">+D16/D$6*100</f>
        <v>16.687052596600783</v>
      </c>
      <c r="F16" s="23">
        <f>[1]TIC!E45</f>
        <v>74702.717914494046</v>
      </c>
      <c r="G16" s="29">
        <f t="shared" si="2"/>
        <v>13.29871316194664</v>
      </c>
      <c r="H16" s="23">
        <f>[1]TIC!F45</f>
        <v>96464.42724930121</v>
      </c>
      <c r="I16" s="29">
        <f>+H16/H$6*100</f>
        <v>20.506023384418377</v>
      </c>
      <c r="J16" s="9">
        <f>[1]TIC!G45</f>
        <v>14442.140578213135</v>
      </c>
      <c r="K16" s="29">
        <f>+J16/J$6*100</f>
        <v>18.880856394245448</v>
      </c>
      <c r="L16" s="9">
        <f>[1]TIC!H45</f>
        <v>2097.8838031165442</v>
      </c>
      <c r="M16" s="29">
        <f>+L16/L$6*100</f>
        <v>12.928091001350403</v>
      </c>
      <c r="N16" s="10"/>
      <c r="O16" s="23">
        <f>[1]TIC!I45</f>
        <v>103823.47400372809</v>
      </c>
      <c r="P16" s="29">
        <f>+O16/O$6*100</f>
        <v>16.606880234650138</v>
      </c>
      <c r="Q16" s="23">
        <f>[1]TIC!J45</f>
        <v>56891.12803249195</v>
      </c>
      <c r="R16" s="29">
        <f>+Q16/Q$6*100</f>
        <v>17.160891948014122</v>
      </c>
      <c r="S16" s="9">
        <f>[1]TIC!K45</f>
        <v>0</v>
      </c>
      <c r="T16" s="29">
        <f>+S16/S$6*100</f>
        <v>0</v>
      </c>
      <c r="U16" s="9">
        <f>[1]TIC!L45</f>
        <v>41380.915801257484</v>
      </c>
      <c r="V16" s="29">
        <f>+U16/U$6*100</f>
        <v>30.702929133770692</v>
      </c>
      <c r="W16" s="23">
        <f>[1]TIC!M45</f>
        <v>10501.133484641654</v>
      </c>
      <c r="X16" s="29">
        <f>+W16/W$6*100</f>
        <v>17.43118642055795</v>
      </c>
      <c r="Y16" s="26">
        <f>[1]TIC!N45</f>
        <v>3065.1058438108334</v>
      </c>
      <c r="Z16" s="29">
        <f>+Y16/Y$6*100</f>
        <v>8.2863993786149432</v>
      </c>
    </row>
    <row r="17" spans="1:26" ht="13.5">
      <c r="A17" s="71" t="s">
        <v>27</v>
      </c>
      <c r="B17" s="26">
        <f>[1]TIC!C46</f>
        <v>2439771.4285417809</v>
      </c>
      <c r="C17" s="28">
        <f t="shared" si="0"/>
        <v>33.04478318579698</v>
      </c>
      <c r="D17" s="26">
        <f>[1]TIC!D46</f>
        <v>637868.8033943309</v>
      </c>
      <c r="E17" s="29">
        <f t="shared" si="2"/>
        <v>56.706146588679729</v>
      </c>
      <c r="F17" s="26">
        <f>[1]TIC!E46</f>
        <v>313379.68060033384</v>
      </c>
      <c r="G17" s="29">
        <f t="shared" si="2"/>
        <v>55.788418406095161</v>
      </c>
      <c r="H17" s="26">
        <f>[1]TIC!F46</f>
        <v>276830.05156153155</v>
      </c>
      <c r="I17" s="29">
        <f>+H17/H$6*100</f>
        <v>58.847428764178275</v>
      </c>
      <c r="J17" s="26">
        <f>[1]TIC!G46</f>
        <v>39999.361768632807</v>
      </c>
      <c r="K17" s="29">
        <f>+J17/J$6*100</f>
        <v>52.292954865314577</v>
      </c>
      <c r="L17" s="26">
        <f>[1]TIC!H46</f>
        <v>7659.709463811947</v>
      </c>
      <c r="M17" s="29">
        <f>+L17/L$6*100</f>
        <v>47.202528969887176</v>
      </c>
      <c r="N17" s="10"/>
      <c r="O17" s="26">
        <f>[1]TIC!I46</f>
        <v>316175.46509023191</v>
      </c>
      <c r="P17" s="29">
        <f>+O17/O$6*100</f>
        <v>50.573226645255055</v>
      </c>
      <c r="Q17" s="26">
        <f>[1]TIC!J46</f>
        <v>227303.92881398223</v>
      </c>
      <c r="R17" s="29">
        <f>+Q17/Q$6*100</f>
        <v>68.564964285960954</v>
      </c>
      <c r="S17" s="26">
        <f>[1]TIC!K46</f>
        <v>63496.271895777143</v>
      </c>
      <c r="T17" s="29">
        <f>+S17/S$6*100</f>
        <v>36.407316482811865</v>
      </c>
      <c r="U17" s="26">
        <f>[1]TIC!L46</f>
        <v>87471.539065659803</v>
      </c>
      <c r="V17" s="29">
        <f>+U17/U$6*100</f>
        <v>64.900266539610911</v>
      </c>
      <c r="W17" s="26">
        <f>[1]TIC!M46</f>
        <v>39568.420419004171</v>
      </c>
      <c r="X17" s="29">
        <f>+W17/W$6*100</f>
        <v>65.680958507900527</v>
      </c>
      <c r="Y17" s="26">
        <f>[1]TIC!N46</f>
        <v>26314.120858837774</v>
      </c>
      <c r="Z17" s="29">
        <f>+Y17/Y$6*100</f>
        <v>71.139244725843469</v>
      </c>
    </row>
    <row r="18" spans="1:26" ht="13.5">
      <c r="A18" s="71" t="s">
        <v>31</v>
      </c>
      <c r="B18" s="9">
        <f>[1]TIC!C47</f>
        <v>1284532.9248029878</v>
      </c>
      <c r="C18" s="28">
        <f t="shared" si="0"/>
        <v>17.397987163290317</v>
      </c>
      <c r="D18" s="9">
        <f>[1]TIC!D47</f>
        <v>187018.81610944608</v>
      </c>
      <c r="E18" s="29">
        <f t="shared" si="2"/>
        <v>16.6258583970715</v>
      </c>
      <c r="F18" s="23">
        <f>[1]TIC!E47</f>
        <v>108259.40315922182</v>
      </c>
      <c r="G18" s="29">
        <f t="shared" si="2"/>
        <v>19.272535054828229</v>
      </c>
      <c r="H18" s="23">
        <f>[1]TIC!F47</f>
        <v>60918.23560075694</v>
      </c>
      <c r="I18" s="29">
        <f>+H18/H$6*100</f>
        <v>12.94975567043217</v>
      </c>
      <c r="J18" s="9">
        <f>[1]TIC!G47</f>
        <v>13028.653808203147</v>
      </c>
      <c r="K18" s="29">
        <f>+J18/J$6*100</f>
        <v>17.032941912649509</v>
      </c>
      <c r="L18" s="9">
        <f>[1]TIC!H47</f>
        <v>4812.5235412641268</v>
      </c>
      <c r="M18" s="29">
        <f>+L18/L$6*100</f>
        <v>29.656905780566433</v>
      </c>
      <c r="N18" s="10"/>
      <c r="O18" s="23">
        <f>[1]TIC!I47</f>
        <v>118865.1390088289</v>
      </c>
      <c r="P18" s="29">
        <f>+O18/O$6*100</f>
        <v>19.012840270821414</v>
      </c>
      <c r="Q18" s="23">
        <f>[1]TIC!J47</f>
        <v>33194.911413815018</v>
      </c>
      <c r="R18" s="29">
        <f>+Q18/Q$6*100</f>
        <v>10.0130601676774</v>
      </c>
      <c r="S18" s="9">
        <f>[1]TIC!K47</f>
        <v>71677.800469374939</v>
      </c>
      <c r="T18" s="29">
        <f>+S18/S$6*100</f>
        <v>41.098418671946106</v>
      </c>
      <c r="U18" s="9">
        <f>[1]TIC!L47</f>
        <v>5144.3112209082537</v>
      </c>
      <c r="V18" s="29">
        <f>+U18/U$6*100</f>
        <v>3.8168662969225013</v>
      </c>
      <c r="W18" s="23">
        <f>[1]TIC!M47</f>
        <v>8755.176711856695</v>
      </c>
      <c r="X18" s="29">
        <f>+W18/W$6*100</f>
        <v>14.533013758229496</v>
      </c>
      <c r="Y18" s="26">
        <f>[1]TIC!N47</f>
        <v>6563.7097772954585</v>
      </c>
      <c r="Z18" s="29">
        <f>+Y18/Y$6*100</f>
        <v>17.744744681432483</v>
      </c>
    </row>
    <row r="19" spans="1:26" ht="13.5">
      <c r="A19" s="71" t="s">
        <v>32</v>
      </c>
      <c r="B19" s="9">
        <f>[1]TIC!C48</f>
        <v>970253.34964125208</v>
      </c>
      <c r="C19" s="28">
        <f t="shared" si="0"/>
        <v>13.141317747683996</v>
      </c>
      <c r="D19" s="9">
        <f>[1]TIC!D48</f>
        <v>92064.631210048043</v>
      </c>
      <c r="E19" s="29">
        <f t="shared" si="2"/>
        <v>8.1844894204715093</v>
      </c>
      <c r="F19" s="23">
        <f>[1]TIC!E48</f>
        <v>52066.727855988152</v>
      </c>
      <c r="G19" s="29">
        <f t="shared" si="2"/>
        <v>9.2690132082005263</v>
      </c>
      <c r="H19" s="23">
        <f>[1]TIC!F48</f>
        <v>30757.044728249944</v>
      </c>
      <c r="I19" s="29">
        <f>+H19/H$6*100</f>
        <v>6.5382099538424834</v>
      </c>
      <c r="J19" s="9">
        <f>[1]TIC!G48</f>
        <v>7583.6468756149188</v>
      </c>
      <c r="K19" s="29">
        <f>+J19/J$6*100</f>
        <v>9.9144407872028371</v>
      </c>
      <c r="L19" s="9">
        <f>[1]TIC!H48</f>
        <v>1657.2117501955595</v>
      </c>
      <c r="M19" s="29">
        <f>+L19/L$6*100</f>
        <v>10.212474248196081</v>
      </c>
      <c r="N19" s="10"/>
      <c r="O19" s="23">
        <f>[1]TIC!I48</f>
        <v>69309.916031993416</v>
      </c>
      <c r="P19" s="29">
        <f>+O19/O$6*100</f>
        <v>11.086331734340167</v>
      </c>
      <c r="Q19" s="23">
        <f>[1]TIC!J48</f>
        <v>11198.227534449639</v>
      </c>
      <c r="R19" s="29">
        <f>+Q19/Q$6*100</f>
        <v>3.3778829735668605</v>
      </c>
      <c r="S19" s="9">
        <f>[1]TIC!K48</f>
        <v>33532.932336361795</v>
      </c>
      <c r="T19" s="29">
        <f>+S19/S$6*100</f>
        <v>19.227019850402158</v>
      </c>
      <c r="U19" s="9">
        <f>[1]TIC!L48</f>
        <v>781.63118158135217</v>
      </c>
      <c r="V19" s="29">
        <f>+U19/U$6*100</f>
        <v>0.5799380296969755</v>
      </c>
      <c r="W19" s="23">
        <f>[1]TIC!M48</f>
        <v>796.26439978480983</v>
      </c>
      <c r="X19" s="29">
        <f>+W19/W$6*100</f>
        <v>1.3217461917803957</v>
      </c>
      <c r="Y19" s="26">
        <f>[1]TIC!N48</f>
        <v>705.33255467989102</v>
      </c>
      <c r="Z19" s="29">
        <f>+Y19/Y$6*100</f>
        <v>1.9068402660932873</v>
      </c>
    </row>
    <row r="20" spans="1:26" ht="13.5">
      <c r="A20" s="71" t="s">
        <v>28</v>
      </c>
      <c r="B20" s="9">
        <f>[1]TIC!C49</f>
        <v>713893.74365040974</v>
      </c>
      <c r="C20" s="28">
        <f t="shared" si="0"/>
        <v>9.6691287145388145</v>
      </c>
      <c r="D20" s="9">
        <f>[1]TIC!D49</f>
        <v>20207.709262534328</v>
      </c>
      <c r="E20" s="29">
        <f t="shared" si="2"/>
        <v>1.796452997175809</v>
      </c>
      <c r="F20" s="23">
        <f>[1]TIC!E49</f>
        <v>13320.391191776935</v>
      </c>
      <c r="G20" s="29">
        <f t="shared" si="2"/>
        <v>2.3713201689277765</v>
      </c>
      <c r="H20" s="23">
        <f>[1]TIC!F49</f>
        <v>5450.2020633698357</v>
      </c>
      <c r="I20" s="29">
        <f>+H20/H$6*100</f>
        <v>1.1585822271295012</v>
      </c>
      <c r="J20" s="9">
        <f>[1]TIC!G49</f>
        <v>1437.1160073875503</v>
      </c>
      <c r="K20" s="29">
        <f>+J20/J$6*100</f>
        <v>1.8788060405871561</v>
      </c>
      <c r="L20" s="9">
        <f>[1]TIC!H49</f>
        <v>0</v>
      </c>
      <c r="M20" s="29">
        <f>+L20/L$6*100</f>
        <v>0</v>
      </c>
      <c r="N20" s="10"/>
      <c r="O20" s="23">
        <f>[1]TIC!I49</f>
        <v>17009.499313295386</v>
      </c>
      <c r="P20" s="29">
        <f>+O20/O$6*100</f>
        <v>2.7207211149293378</v>
      </c>
      <c r="Q20" s="23">
        <f>[1]TIC!J49</f>
        <v>2927.9526947082459</v>
      </c>
      <c r="R20" s="29">
        <f>+Q20/Q$6*100</f>
        <v>0.88320062478086359</v>
      </c>
      <c r="S20" s="9">
        <f>[1]TIC!K49</f>
        <v>5698.2468521243063</v>
      </c>
      <c r="T20" s="29">
        <f>+S20/S$6*100</f>
        <v>3.2672449948399755</v>
      </c>
      <c r="U20" s="9">
        <f>[1]TIC!L49</f>
        <v>0</v>
      </c>
      <c r="V20" s="29">
        <f>+U20/U$6*100</f>
        <v>0</v>
      </c>
      <c r="W20" s="23">
        <f>[1]TIC!M49</f>
        <v>622.37127822456796</v>
      </c>
      <c r="X20" s="29">
        <f>+W20/W$6*100</f>
        <v>1.0330951215314055</v>
      </c>
      <c r="Y20" s="26">
        <f>[1]TIC!N49</f>
        <v>341.3292669143085</v>
      </c>
      <c r="Z20" s="29">
        <f>+Y20/Y$6*100</f>
        <v>0.92277094801571147</v>
      </c>
    </row>
    <row r="21" spans="1:26" ht="13.5">
      <c r="A21" s="67"/>
      <c r="B21" s="9"/>
      <c r="C21" s="28"/>
      <c r="D21" s="9"/>
      <c r="E21" s="29"/>
      <c r="F21" s="23"/>
      <c r="G21" s="29"/>
      <c r="H21" s="23"/>
      <c r="I21" s="29"/>
      <c r="J21" s="9"/>
      <c r="K21" s="29"/>
      <c r="L21" s="9"/>
      <c r="M21" s="29"/>
      <c r="N21" s="10"/>
      <c r="O21" s="23"/>
      <c r="P21" s="29"/>
      <c r="Q21" s="23"/>
      <c r="R21" s="29"/>
      <c r="S21" s="9"/>
      <c r="T21" s="29"/>
      <c r="U21" s="9"/>
      <c r="V21" s="29"/>
      <c r="W21" s="23"/>
      <c r="X21" s="29"/>
      <c r="Y21" s="26"/>
      <c r="Z21" s="29"/>
    </row>
    <row r="22" spans="1:26">
      <c r="A22" s="67" t="s">
        <v>44</v>
      </c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2"/>
      <c r="P22" s="82"/>
      <c r="Q22" s="82"/>
      <c r="R22" s="82"/>
      <c r="S22" s="82"/>
      <c r="T22" s="82"/>
      <c r="U22" s="82"/>
      <c r="V22" s="82"/>
      <c r="W22" s="82"/>
      <c r="X22" s="82"/>
      <c r="Y22" s="82"/>
      <c r="Z22" s="82"/>
    </row>
    <row r="23" spans="1:26" ht="13.5">
      <c r="A23" s="68" t="s">
        <v>11</v>
      </c>
      <c r="B23" s="23">
        <f>[1]TIC!C51</f>
        <v>3560492.6983358655</v>
      </c>
      <c r="C23" s="28">
        <f t="shared" si="0"/>
        <v>48.224070449682735</v>
      </c>
      <c r="D23" s="23">
        <f>[1]TIC!D51</f>
        <v>534383.7457541835</v>
      </c>
      <c r="E23" s="29">
        <f t="shared" ref="E23:G24" si="3">+D23/D$6*100</f>
        <v>47.506388241738875</v>
      </c>
      <c r="F23" s="23">
        <f>[1]TIC!E51</f>
        <v>278706.7067741701</v>
      </c>
      <c r="G23" s="29">
        <f t="shared" si="3"/>
        <v>49.615872797866764</v>
      </c>
      <c r="H23" s="23">
        <f>[1]TIC!F51</f>
        <v>214543.85052278583</v>
      </c>
      <c r="I23" s="29">
        <f>+H23/H$6*100</f>
        <v>45.606876454400727</v>
      </c>
      <c r="J23" s="23">
        <f>[1]TIC!G51</f>
        <v>34327.081903253769</v>
      </c>
      <c r="K23" s="29">
        <f>+J23/J$6*100</f>
        <v>44.877329668606919</v>
      </c>
      <c r="L23" s="23">
        <f>[1]TIC!H51</f>
        <v>6806.1065539722795</v>
      </c>
      <c r="M23" s="29">
        <f>+L23/L$6*100</f>
        <v>41.942249024434126</v>
      </c>
      <c r="N23" s="10"/>
      <c r="O23" s="23">
        <f>[1]TIC!I51</f>
        <v>297554.51984292443</v>
      </c>
      <c r="P23" s="29">
        <f>+O23/O$6*100</f>
        <v>47.594749855247919</v>
      </c>
      <c r="Q23" s="23">
        <f>[1]TIC!J51</f>
        <v>154100.17176234678</v>
      </c>
      <c r="R23" s="29">
        <f>+Q23/Q$6*100</f>
        <v>46.483458638290884</v>
      </c>
      <c r="S23" s="23">
        <f>[1]TIC!K51</f>
        <v>94080.589242081231</v>
      </c>
      <c r="T23" s="29">
        <f>+S23/S$6*100</f>
        <v>53.943667638440886</v>
      </c>
      <c r="U23" s="23">
        <f>[1]TIC!L51</f>
        <v>64808.269310482756</v>
      </c>
      <c r="V23" s="29">
        <f>+U23/U$6*100</f>
        <v>48.085057118567001</v>
      </c>
      <c r="W23" s="23">
        <f>[1]TIC!M51</f>
        <v>26759.680840580368</v>
      </c>
      <c r="X23" s="29">
        <f>+W23/W$6*100</f>
        <v>44.419298732750725</v>
      </c>
      <c r="Y23" s="26">
        <f>[1]TIC!N51</f>
        <v>18660.518148526011</v>
      </c>
      <c r="Z23" s="29">
        <f>+Y23/Y$6*100</f>
        <v>50.448015132270221</v>
      </c>
    </row>
    <row r="24" spans="1:26" ht="13.5">
      <c r="A24" s="68" t="s">
        <v>12</v>
      </c>
      <c r="B24" s="23">
        <f>[1]TIC!C52</f>
        <v>3822734.5264340187</v>
      </c>
      <c r="C24" s="28">
        <f t="shared" si="0"/>
        <v>51.775929550241962</v>
      </c>
      <c r="D24" s="23">
        <f>[1]TIC!D52</f>
        <v>590483.383767294</v>
      </c>
      <c r="E24" s="29">
        <f t="shared" si="3"/>
        <v>52.49361175825986</v>
      </c>
      <c r="F24" s="23">
        <f>[1]TIC!E52</f>
        <v>283022.21394764679</v>
      </c>
      <c r="G24" s="29">
        <f t="shared" si="3"/>
        <v>50.384127202131943</v>
      </c>
      <c r="H24" s="23">
        <f>[1]TIC!F52</f>
        <v>255876.11068042295</v>
      </c>
      <c r="I24" s="29">
        <f>+H24/H$6*100</f>
        <v>54.393123545599934</v>
      </c>
      <c r="J24" s="23">
        <f>[1]TIC!G52</f>
        <v>42163.837134797875</v>
      </c>
      <c r="K24" s="29">
        <f>+J24/J$6*100</f>
        <v>55.122670331392733</v>
      </c>
      <c r="L24" s="23">
        <f>[1]TIC!H52</f>
        <v>9421.2220044158912</v>
      </c>
      <c r="M24" s="29">
        <f>+L24/L$6*100</f>
        <v>58.057750975565924</v>
      </c>
      <c r="N24" s="10"/>
      <c r="O24" s="23">
        <f>[1]TIC!I52</f>
        <v>327628.97360515216</v>
      </c>
      <c r="P24" s="29">
        <f>+O24/O$6*100</f>
        <v>52.405250144748003</v>
      </c>
      <c r="Q24" s="23">
        <f>[1]TIC!J52</f>
        <v>177415.97672709721</v>
      </c>
      <c r="R24" s="29">
        <f>+Q24/Q$6*100</f>
        <v>53.516541361708406</v>
      </c>
      <c r="S24" s="23">
        <f>[1]TIC!K52</f>
        <v>80324.662311556167</v>
      </c>
      <c r="T24" s="29">
        <f>+S24/S$6*100</f>
        <v>46.056332361558781</v>
      </c>
      <c r="U24" s="23">
        <f>[1]TIC!L52</f>
        <v>69970.127958924408</v>
      </c>
      <c r="V24" s="29">
        <f>+U24/U$6*100</f>
        <v>51.914942881434264</v>
      </c>
      <c r="W24" s="23">
        <f>[1]TIC!M52</f>
        <v>33483.685452931517</v>
      </c>
      <c r="X24" s="29">
        <f>+W24/W$6*100</f>
        <v>55.580701267249019</v>
      </c>
      <c r="Y24" s="26">
        <f>[1]TIC!N52</f>
        <v>18329.080153012233</v>
      </c>
      <c r="Z24" s="29">
        <f>+Y24/Y$6*100</f>
        <v>49.55198486772963</v>
      </c>
    </row>
    <row r="25" spans="1:26" ht="13.5">
      <c r="A25" s="68"/>
      <c r="B25" s="23"/>
      <c r="C25" s="28"/>
      <c r="D25" s="23"/>
      <c r="E25" s="29"/>
      <c r="F25" s="23"/>
      <c r="G25" s="29"/>
      <c r="H25" s="23"/>
      <c r="I25" s="29"/>
      <c r="J25" s="23"/>
      <c r="K25" s="29"/>
      <c r="L25" s="23"/>
      <c r="M25" s="29"/>
      <c r="N25" s="10"/>
      <c r="O25" s="23"/>
      <c r="P25" s="29"/>
      <c r="Q25" s="23"/>
      <c r="R25" s="29"/>
      <c r="S25" s="23"/>
      <c r="T25" s="29"/>
      <c r="U25" s="23"/>
      <c r="V25" s="29"/>
      <c r="W25" s="23"/>
      <c r="X25" s="29"/>
      <c r="Y25" s="26"/>
      <c r="Z25" s="29"/>
    </row>
    <row r="26" spans="1:26">
      <c r="A26" s="67" t="s">
        <v>43</v>
      </c>
      <c r="B26" s="82"/>
      <c r="C26" s="82"/>
      <c r="D26" s="82"/>
      <c r="E26" s="82"/>
      <c r="F26" s="82"/>
      <c r="G26" s="82"/>
      <c r="H26" s="82"/>
      <c r="I26" s="82"/>
      <c r="J26" s="82"/>
      <c r="K26" s="82"/>
      <c r="L26" s="82"/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</row>
    <row r="27" spans="1:26" ht="13.5">
      <c r="A27" s="68" t="s">
        <v>13</v>
      </c>
      <c r="B27" s="23">
        <f>[1]TIC!C54</f>
        <v>1018864.2671074317</v>
      </c>
      <c r="C27" s="28">
        <f t="shared" si="0"/>
        <v>13.799714353751583</v>
      </c>
      <c r="D27" s="23">
        <f>[1]TIC!D54</f>
        <v>4884.5762544475047</v>
      </c>
      <c r="E27" s="29">
        <f t="shared" ref="E27:G31" si="4">+D27/D$6*100</f>
        <v>0.43423584228346679</v>
      </c>
      <c r="F27" s="23">
        <f>[1]TIC!E54</f>
        <v>2392.1889086655237</v>
      </c>
      <c r="G27" s="29">
        <f t="shared" si="4"/>
        <v>0.42586180280544406</v>
      </c>
      <c r="H27" s="23">
        <f>[1]TIC!F54</f>
        <v>1884.3974658026143</v>
      </c>
      <c r="I27" s="29">
        <f>+H27/H$6*100</f>
        <v>0.40057770103607865</v>
      </c>
      <c r="J27" s="23">
        <f>[1]TIC!G54</f>
        <v>607.98987997936683</v>
      </c>
      <c r="K27" s="29">
        <f>+J27/J$6*100</f>
        <v>0.79485236630103795</v>
      </c>
      <c r="L27" s="23">
        <f>[1]TIC!H54</f>
        <v>0</v>
      </c>
      <c r="M27" s="29">
        <f>+L27/L$6*100</f>
        <v>0</v>
      </c>
      <c r="N27" s="10"/>
      <c r="O27" s="23">
        <f>[1]TIC!I54</f>
        <v>4151.500029607625</v>
      </c>
      <c r="P27" s="29">
        <f>+O27/O$6*100</f>
        <v>0.66404504807231457</v>
      </c>
      <c r="Q27" s="23">
        <f>[1]TIC!J54</f>
        <v>562.47931105745897</v>
      </c>
      <c r="R27" s="29">
        <f>+Q27/Q$6*100</f>
        <v>0.16966875176982976</v>
      </c>
      <c r="S27" s="23">
        <f>[1]TIC!K54</f>
        <v>0</v>
      </c>
      <c r="T27" s="29">
        <f>+S27/S$6*100</f>
        <v>0</v>
      </c>
      <c r="U27" s="23">
        <f>[1]TIC!L54</f>
        <v>796.29951678392013</v>
      </c>
      <c r="V27" s="29">
        <f>+U27/U$6*100</f>
        <v>0.59082132813333232</v>
      </c>
      <c r="W27" s="23">
        <f>[1]TIC!M54</f>
        <v>159.25990335678401</v>
      </c>
      <c r="X27" s="29">
        <f>+W27/W$6*100</f>
        <v>0.26436089673484203</v>
      </c>
      <c r="Y27" s="26">
        <f>[1]TIC!N54</f>
        <v>0</v>
      </c>
      <c r="Z27" s="29">
        <f>+Y27/Y$6*100</f>
        <v>0</v>
      </c>
    </row>
    <row r="28" spans="1:26" ht="13.5">
      <c r="A28" s="68" t="s">
        <v>14</v>
      </c>
      <c r="B28" s="23">
        <f>[1]TIC!C55</f>
        <v>4048288.8426479851</v>
      </c>
      <c r="C28" s="28">
        <f t="shared" si="0"/>
        <v>54.830885186133635</v>
      </c>
      <c r="D28" s="23">
        <f>[1]TIC!D55</f>
        <v>141367.09564526868</v>
      </c>
      <c r="E28" s="29">
        <f t="shared" si="4"/>
        <v>12.56744836213722</v>
      </c>
      <c r="F28" s="23">
        <f>[1]TIC!E55</f>
        <v>51383.532356547905</v>
      </c>
      <c r="G28" s="29">
        <f t="shared" si="4"/>
        <v>9.1473895078287661</v>
      </c>
      <c r="H28" s="23">
        <f>[1]TIC!F55</f>
        <v>73363.689218039421</v>
      </c>
      <c r="I28" s="29">
        <f>+H28/H$6*100</f>
        <v>15.595360585974106</v>
      </c>
      <c r="J28" s="23">
        <f>[1]TIC!G55</f>
        <v>13121.025635819304</v>
      </c>
      <c r="K28" s="29">
        <f>+J28/J$6*100</f>
        <v>17.153703734808037</v>
      </c>
      <c r="L28" s="23">
        <f>[1]TIC!H55</f>
        <v>3498.8484348641578</v>
      </c>
      <c r="M28" s="29">
        <f>+L28/L$6*100</f>
        <v>21.561456787386906</v>
      </c>
      <c r="N28" s="10"/>
      <c r="O28" s="23">
        <f>[1]TIC!I55</f>
        <v>73068.809735387316</v>
      </c>
      <c r="P28" s="29">
        <f>+O28/O$6*100</f>
        <v>11.687578207221643</v>
      </c>
      <c r="Q28" s="23">
        <f>[1]TIC!J55</f>
        <v>41193.702521690851</v>
      </c>
      <c r="R28" s="29">
        <f>+Q28/Q$6*100</f>
        <v>12.425850960621373</v>
      </c>
      <c r="S28" s="23">
        <f>[1]TIC!K55</f>
        <v>2026.7388770021307</v>
      </c>
      <c r="T28" s="29">
        <f>+S28/S$6*100</f>
        <v>1.1620859228420717</v>
      </c>
      <c r="U28" s="23">
        <f>[1]TIC!L55</f>
        <v>28495.481690954133</v>
      </c>
      <c r="V28" s="29">
        <f>+U28/U$6*100</f>
        <v>21.142469615509054</v>
      </c>
      <c r="W28" s="23">
        <f>[1]TIC!M55</f>
        <v>9159.348276162691</v>
      </c>
      <c r="X28" s="29">
        <f>+W28/W$6*100</f>
        <v>15.203911799246708</v>
      </c>
      <c r="Y28" s="26">
        <f>[1]TIC!N55</f>
        <v>4233.9754113442832</v>
      </c>
      <c r="Z28" s="29">
        <f>+Y28/Y$6*100</f>
        <v>11.446394677847051</v>
      </c>
    </row>
    <row r="29" spans="1:26" ht="13.5">
      <c r="A29" s="68" t="s">
        <v>19</v>
      </c>
      <c r="B29" s="23">
        <f>[1]TIC!C56</f>
        <v>1850263.0510925085</v>
      </c>
      <c r="C29" s="28">
        <f t="shared" si="0"/>
        <v>25.060356328783897</v>
      </c>
      <c r="D29" s="23">
        <f>[1]TIC!D56</f>
        <v>615185.72342195397</v>
      </c>
      <c r="E29" s="29">
        <f t="shared" si="4"/>
        <v>54.689634648996133</v>
      </c>
      <c r="F29" s="23">
        <f>[1]TIC!E56</f>
        <v>257347.13118234667</v>
      </c>
      <c r="G29" s="29">
        <f t="shared" si="4"/>
        <v>45.813402459616007</v>
      </c>
      <c r="H29" s="23">
        <f>[1]TIC!F56</f>
        <v>300116.26781248808</v>
      </c>
      <c r="I29" s="29">
        <f>+H29/H$6*100</f>
        <v>63.797519783147102</v>
      </c>
      <c r="J29" s="23">
        <f>[1]TIC!G56</f>
        <v>48958.789357860107</v>
      </c>
      <c r="K29" s="29">
        <f>+J29/J$6*100</f>
        <v>64.006015319942222</v>
      </c>
      <c r="L29" s="23">
        <f>[1]TIC!H56</f>
        <v>8763.535069246107</v>
      </c>
      <c r="M29" s="29">
        <f>+L29/L$6*100</f>
        <v>54.004792210336419</v>
      </c>
      <c r="N29" s="10"/>
      <c r="O29" s="23">
        <f>[1]TIC!I56</f>
        <v>291958.14242051775</v>
      </c>
      <c r="P29" s="29">
        <f>+O29/O$6*100</f>
        <v>46.699592276543989</v>
      </c>
      <c r="Q29" s="23">
        <f>[1]TIC!J56</f>
        <v>226500.86551978905</v>
      </c>
      <c r="R29" s="29">
        <f>+Q29/Q$6*100</f>
        <v>68.322724715474777</v>
      </c>
      <c r="S29" s="23">
        <f>[1]TIC!K56</f>
        <v>65097.078852892395</v>
      </c>
      <c r="T29" s="29">
        <f>+S29/S$6*100</f>
        <v>37.325182741341891</v>
      </c>
      <c r="U29" s="23">
        <f>[1]TIC!L56</f>
        <v>53146.835405861035</v>
      </c>
      <c r="V29" s="29">
        <f>+U29/U$6*100</f>
        <v>39.432755161516752</v>
      </c>
      <c r="W29" s="23">
        <f>[1]TIC!M56</f>
        <v>40477.453778918403</v>
      </c>
      <c r="X29" s="29">
        <f>+W29/W$6*100</f>
        <v>67.189893708309683</v>
      </c>
      <c r="Y29" s="26">
        <f>[1]TIC!N56</f>
        <v>20240.704970551971</v>
      </c>
      <c r="Z29" s="29">
        <f>+Y29/Y$6*100</f>
        <v>54.719991294715442</v>
      </c>
    </row>
    <row r="30" spans="1:26" ht="13.5">
      <c r="A30" s="68" t="s">
        <v>15</v>
      </c>
      <c r="B30" s="23">
        <f>[1]TIC!C57</f>
        <v>446560.60034570302</v>
      </c>
      <c r="C30" s="28">
        <f t="shared" si="0"/>
        <v>6.0483117578612084</v>
      </c>
      <c r="D30" s="23">
        <f>[1]TIC!D57</f>
        <v>361825.76956770266</v>
      </c>
      <c r="E30" s="29">
        <f t="shared" si="4"/>
        <v>32.166089671552598</v>
      </c>
      <c r="F30" s="23">
        <f>[1]TIC!E57</f>
        <v>250606.0682742577</v>
      </c>
      <c r="G30" s="29">
        <f t="shared" si="4"/>
        <v>44.613346229748643</v>
      </c>
      <c r="H30" s="23">
        <f>[1]TIC!F57</f>
        <v>94122.66713185038</v>
      </c>
      <c r="I30" s="29">
        <f>+H30/H$6*100</f>
        <v>20.008221354193882</v>
      </c>
      <c r="J30" s="23">
        <f>[1]TIC!G57</f>
        <v>13132.089107317621</v>
      </c>
      <c r="K30" s="29">
        <f>+J30/J$6*100</f>
        <v>17.168167505981728</v>
      </c>
      <c r="L30" s="23">
        <f>[1]TIC!H57</f>
        <v>3964.9450542779064</v>
      </c>
      <c r="M30" s="29">
        <f>+L30/L$6*100</f>
        <v>24.433751002276736</v>
      </c>
      <c r="N30" s="10"/>
      <c r="O30" s="23">
        <f>[1]TIC!I57</f>
        <v>255276.87215981903</v>
      </c>
      <c r="P30" s="29">
        <f>+O30/O$6*100</f>
        <v>40.832311606929871</v>
      </c>
      <c r="Q30" s="23">
        <f>[1]TIC!J57</f>
        <v>62986.037723378235</v>
      </c>
      <c r="R30" s="29">
        <f>+Q30/Q$6*100</f>
        <v>18.999387514114822</v>
      </c>
      <c r="S30" s="23">
        <f>[1]TIC!K57</f>
        <v>106564.89819774606</v>
      </c>
      <c r="T30" s="29">
        <f>+S30/S$6*100</f>
        <v>61.10188612352205</v>
      </c>
      <c r="U30" s="23">
        <f>[1]TIC!L57</f>
        <v>51907.457338919674</v>
      </c>
      <c r="V30" s="29">
        <f>+U30/U$6*100</f>
        <v>38.513187862861322</v>
      </c>
      <c r="W30" s="23">
        <f>[1]TIC!M57</f>
        <v>10447.304335074023</v>
      </c>
      <c r="X30" s="29">
        <f>+W30/W$6*100</f>
        <v>17.341833595708536</v>
      </c>
      <c r="Y30" s="26">
        <f>[1]TIC!N57</f>
        <v>12514.917919641981</v>
      </c>
      <c r="Z30" s="29">
        <f>+Y30/Y$6*100</f>
        <v>33.833614027437328</v>
      </c>
    </row>
    <row r="31" spans="1:26" ht="13.5">
      <c r="A31" s="72" t="s">
        <v>65</v>
      </c>
      <c r="B31" s="23">
        <f>[1]TIC!C58</f>
        <v>19250.463576691978</v>
      </c>
      <c r="C31" s="28">
        <f t="shared" si="0"/>
        <v>0.260732373400271</v>
      </c>
      <c r="D31" s="23">
        <f>[1]TIC!D58</f>
        <v>1603.9646321044916</v>
      </c>
      <c r="E31" s="29">
        <f t="shared" si="4"/>
        <v>0.14259147502930444</v>
      </c>
      <c r="F31" s="23">
        <f>[1]TIC!E58</f>
        <v>0</v>
      </c>
      <c r="G31" s="29">
        <f t="shared" si="4"/>
        <v>0</v>
      </c>
      <c r="H31" s="23">
        <f>[1]TIC!F58</f>
        <v>932.93957502921648</v>
      </c>
      <c r="I31" s="29">
        <f>+H31/H$6*100</f>
        <v>0.19832057564968375</v>
      </c>
      <c r="J31" s="23">
        <f>[1]TIC!G58</f>
        <v>671.02505707527496</v>
      </c>
      <c r="K31" s="29">
        <f>+J31/J$6*100</f>
        <v>0.87726107296666211</v>
      </c>
      <c r="L31" s="23">
        <f>[1]TIC!H58</f>
        <v>0</v>
      </c>
      <c r="M31" s="29">
        <f>+L31/L$6*100</f>
        <v>0</v>
      </c>
      <c r="N31" s="10"/>
      <c r="O31" s="23">
        <f>[1]TIC!I58</f>
        <v>728.16910275052476</v>
      </c>
      <c r="P31" s="29">
        <f>+O31/O$6*100</f>
        <v>0.1164728612290164</v>
      </c>
      <c r="Q31" s="23">
        <f>[1]TIC!J58</f>
        <v>273.06341353144677</v>
      </c>
      <c r="R31" s="29">
        <f>+Q31/Q$6*100</f>
        <v>8.2368058019393758E-2</v>
      </c>
      <c r="S31" s="23">
        <f>[1]TIC!K58</f>
        <v>716.53562599718271</v>
      </c>
      <c r="T31" s="29">
        <f>+S31/S$6*100</f>
        <v>0.41084521229385895</v>
      </c>
      <c r="U31" s="23">
        <f>[1]TIC!L58</f>
        <v>432.32331688823081</v>
      </c>
      <c r="V31" s="29">
        <f>+U31/U$6*100</f>
        <v>0.32076603198068132</v>
      </c>
      <c r="W31" s="23">
        <f>[1]TIC!M58</f>
        <v>0</v>
      </c>
      <c r="X31" s="29">
        <f>+W31/W$6*100</f>
        <v>0</v>
      </c>
      <c r="Y31" s="26">
        <f>[1]TIC!N58</f>
        <v>0</v>
      </c>
      <c r="Z31" s="29">
        <f>+Y31/Y$6*100</f>
        <v>0</v>
      </c>
    </row>
    <row r="32" spans="1:26" ht="13.5">
      <c r="A32" s="69"/>
      <c r="B32" s="23"/>
      <c r="C32" s="28"/>
      <c r="D32" s="23"/>
      <c r="E32" s="29"/>
      <c r="F32" s="23"/>
      <c r="G32" s="29"/>
      <c r="H32" s="23"/>
      <c r="I32" s="29"/>
      <c r="J32" s="23"/>
      <c r="K32" s="29"/>
      <c r="L32" s="23"/>
      <c r="M32" s="29"/>
      <c r="N32" s="10"/>
      <c r="O32" s="23"/>
      <c r="P32" s="29"/>
      <c r="Q32" s="23"/>
      <c r="R32" s="29"/>
      <c r="S32" s="23"/>
      <c r="T32" s="29"/>
      <c r="U32" s="23"/>
      <c r="V32" s="29"/>
      <c r="W32" s="23"/>
      <c r="X32" s="29"/>
      <c r="Y32" s="26"/>
      <c r="Z32" s="29"/>
    </row>
    <row r="33" spans="1:26">
      <c r="A33" s="67" t="s">
        <v>52</v>
      </c>
      <c r="B33" s="82"/>
      <c r="C33" s="82"/>
      <c r="D33" s="82"/>
      <c r="E33" s="82"/>
      <c r="F33" s="82"/>
      <c r="G33" s="82"/>
      <c r="H33" s="82"/>
      <c r="I33" s="82"/>
      <c r="J33" s="82"/>
      <c r="K33" s="82"/>
      <c r="L33" s="82"/>
      <c r="M33" s="82"/>
      <c r="N33" s="82"/>
      <c r="O33" s="82"/>
      <c r="P33" s="82"/>
      <c r="Q33" s="82"/>
      <c r="R33" s="82"/>
      <c r="S33" s="82"/>
      <c r="T33" s="82"/>
      <c r="U33" s="82"/>
      <c r="V33" s="82"/>
      <c r="W33" s="82"/>
      <c r="X33" s="82"/>
      <c r="Y33" s="82"/>
      <c r="Z33" s="82"/>
    </row>
    <row r="34" spans="1:26" ht="13.5">
      <c r="A34" s="68" t="s">
        <v>66</v>
      </c>
      <c r="B34" s="25">
        <f>[1]TIC!C60</f>
        <v>1632841.7892493871</v>
      </c>
      <c r="C34" s="28">
        <f t="shared" si="0"/>
        <v>22.115556511252418</v>
      </c>
      <c r="D34" s="25">
        <f>[1]TIC!D60</f>
        <v>51828.052124004236</v>
      </c>
      <c r="E34" s="29">
        <f>+D34/D$6*100</f>
        <v>4.6074821428955275</v>
      </c>
      <c r="F34" s="23">
        <f>[1]TIC!E60</f>
        <v>18431.804244374842</v>
      </c>
      <c r="G34" s="29">
        <f>+F34/F$6*100</f>
        <v>3.2812631795225875</v>
      </c>
      <c r="H34" s="23">
        <f>[1]TIC!F60</f>
        <v>26412.463821300142</v>
      </c>
      <c r="I34" s="29">
        <f t="shared" ref="I34:I39" si="5">+H34/H$6*100</f>
        <v>5.6146562645310114</v>
      </c>
      <c r="J34" s="9">
        <f>[1]TIC!G60</f>
        <v>5178.8202135292086</v>
      </c>
      <c r="K34" s="29">
        <f t="shared" ref="K34:K39" si="6">+J34/J$6*100</f>
        <v>6.7705033207313177</v>
      </c>
      <c r="L34" s="9">
        <f>[1]TIC!H60</f>
        <v>1804.9638447998643</v>
      </c>
      <c r="M34" s="29">
        <f t="shared" ref="M34:M39" si="7">+L34/L$6*100</f>
        <v>11.122988225112691</v>
      </c>
      <c r="N34" s="10"/>
      <c r="O34" s="23">
        <f>[1]TIC!I60</f>
        <v>17707.29519810238</v>
      </c>
      <c r="P34" s="29">
        <f t="shared" ref="P34:P39" si="8">+O34/O$6*100</f>
        <v>2.8323356876299717</v>
      </c>
      <c r="Q34" s="23">
        <f>[1]TIC!J60</f>
        <v>23364.806025879527</v>
      </c>
      <c r="R34" s="29">
        <f t="shared" ref="R34:R39" si="9">+Q34/Q$6*100</f>
        <v>7.0478636206233958</v>
      </c>
      <c r="S34" s="9">
        <f>[1]TIC!K60</f>
        <v>2948.6759365359876</v>
      </c>
      <c r="T34" s="29">
        <f t="shared" ref="T34:T39" si="10">+S34/S$6*100</f>
        <v>1.6907036400960256</v>
      </c>
      <c r="U34" s="9">
        <f>[1]TIC!L60</f>
        <v>9228.010101274338</v>
      </c>
      <c r="V34" s="29">
        <f t="shared" ref="V34:V39" si="11">+U34/U$6*100</f>
        <v>6.8468020752826426</v>
      </c>
      <c r="W34" s="23">
        <f>[1]TIC!M60</f>
        <v>2002.9218495145328</v>
      </c>
      <c r="X34" s="29">
        <f t="shared" ref="X34:X39" si="12">+W34/W$6*100</f>
        <v>3.324717678882827</v>
      </c>
      <c r="Y34" s="26">
        <f>[1]TIC!N60</f>
        <v>1469.665889848824</v>
      </c>
      <c r="Z34" s="29">
        <f t="shared" ref="Z34:Z39" si="13">+Y34/Y$6*100</f>
        <v>3.9731869426322057</v>
      </c>
    </row>
    <row r="35" spans="1:26" ht="13.5">
      <c r="A35" s="68" t="s">
        <v>67</v>
      </c>
      <c r="B35" s="25">
        <f>[1]TIC!C61</f>
        <v>1606549.2058555495</v>
      </c>
      <c r="C35" s="28">
        <f t="shared" si="0"/>
        <v>21.759444169137183</v>
      </c>
      <c r="D35" s="25">
        <f>[1]TIC!D61</f>
        <v>93969.891048730497</v>
      </c>
      <c r="E35" s="29">
        <f t="shared" ref="E35:G39" si="14">+D35/D$6*100</f>
        <v>8.3538658551347691</v>
      </c>
      <c r="F35" s="23">
        <f>[1]TIC!E61</f>
        <v>31468.188668146438</v>
      </c>
      <c r="G35" s="29">
        <f t="shared" si="14"/>
        <v>5.6020239491514303</v>
      </c>
      <c r="H35" s="23">
        <f>[1]TIC!F61</f>
        <v>54317.194278251496</v>
      </c>
      <c r="I35" s="29">
        <f t="shared" si="5"/>
        <v>11.546532621473578</v>
      </c>
      <c r="J35" s="9">
        <f>[1]TIC!G61</f>
        <v>8025.2481989758871</v>
      </c>
      <c r="K35" s="29">
        <f t="shared" si="6"/>
        <v>10.491765950653004</v>
      </c>
      <c r="L35" s="9">
        <f>[1]TIC!H61</f>
        <v>159.25990335678401</v>
      </c>
      <c r="M35" s="29">
        <f t="shared" si="7"/>
        <v>0.98143020142683957</v>
      </c>
      <c r="N35" s="10"/>
      <c r="O35" s="23">
        <f>[1]TIC!I61</f>
        <v>26947.37775698537</v>
      </c>
      <c r="P35" s="29">
        <f t="shared" si="8"/>
        <v>4.3103149778253602</v>
      </c>
      <c r="Q35" s="23">
        <f>[1]TIC!J61</f>
        <v>47161.406788207925</v>
      </c>
      <c r="R35" s="29">
        <f t="shared" si="9"/>
        <v>14.225975718859827</v>
      </c>
      <c r="S35" s="9">
        <f>[1]TIC!K61</f>
        <v>6956.388264179338</v>
      </c>
      <c r="T35" s="29">
        <f t="shared" si="10"/>
        <v>3.9886346323923134</v>
      </c>
      <c r="U35" s="9">
        <f>[1]TIC!L61</f>
        <v>12971.876461059956</v>
      </c>
      <c r="V35" s="29">
        <f t="shared" si="11"/>
        <v>9.6245961696152005</v>
      </c>
      <c r="W35" s="23">
        <f>[1]TIC!M61</f>
        <v>6544.7424757123281</v>
      </c>
      <c r="X35" s="29">
        <f t="shared" si="12"/>
        <v>10.863839254642</v>
      </c>
      <c r="Y35" s="26">
        <f>[1]TIC!N61</f>
        <v>3068.6843589263722</v>
      </c>
      <c r="Z35" s="29">
        <f t="shared" si="13"/>
        <v>8.2960737608192758</v>
      </c>
    </row>
    <row r="36" spans="1:26" ht="13.5">
      <c r="A36" s="68" t="s">
        <v>68</v>
      </c>
      <c r="B36" s="25">
        <f>[1]TIC!C62</f>
        <v>1515131.6515848415</v>
      </c>
      <c r="C36" s="28">
        <f t="shared" si="0"/>
        <v>20.521265368897311</v>
      </c>
      <c r="D36" s="25">
        <f>[1]TIC!D62</f>
        <v>165022.28824557681</v>
      </c>
      <c r="E36" s="29">
        <f t="shared" si="14"/>
        <v>14.670380520033136</v>
      </c>
      <c r="F36" s="23">
        <f>[1]TIC!E62</f>
        <v>58452.585749072125</v>
      </c>
      <c r="G36" s="29">
        <f t="shared" si="14"/>
        <v>10.405835197867379</v>
      </c>
      <c r="H36" s="23">
        <f>[1]TIC!F62</f>
        <v>88511.329412316627</v>
      </c>
      <c r="I36" s="29">
        <f t="shared" si="5"/>
        <v>18.815385551652366</v>
      </c>
      <c r="J36" s="9">
        <f>[1]TIC!G62</f>
        <v>14743.110635174164</v>
      </c>
      <c r="K36" s="29">
        <f t="shared" si="6"/>
        <v>19.274328012505528</v>
      </c>
      <c r="L36" s="9">
        <f>[1]TIC!H62</f>
        <v>3315.2624490162939</v>
      </c>
      <c r="M36" s="29">
        <f t="shared" si="7"/>
        <v>20.430118470132179</v>
      </c>
      <c r="N36" s="10"/>
      <c r="O36" s="23">
        <f>[1]TIC!I62</f>
        <v>59441.548617958106</v>
      </c>
      <c r="P36" s="29">
        <f t="shared" si="8"/>
        <v>9.5078563719137108</v>
      </c>
      <c r="Q36" s="23">
        <f>[1]TIC!J62</f>
        <v>77636.87432538392</v>
      </c>
      <c r="R36" s="29">
        <f t="shared" si="9"/>
        <v>23.418730785554914</v>
      </c>
      <c r="S36" s="9">
        <f>[1]TIC!K62</f>
        <v>8546.4332676228732</v>
      </c>
      <c r="T36" s="29">
        <f t="shared" si="10"/>
        <v>4.9003302317387121</v>
      </c>
      <c r="U36" s="9">
        <f>[1]TIC!L62</f>
        <v>19117.285155232126</v>
      </c>
      <c r="V36" s="29">
        <f t="shared" si="11"/>
        <v>14.184235413498072</v>
      </c>
      <c r="W36" s="23">
        <f>[1]TIC!M62</f>
        <v>14103.815742137193</v>
      </c>
      <c r="X36" s="29">
        <f t="shared" si="12"/>
        <v>23.411400474239628</v>
      </c>
      <c r="Y36" s="26">
        <f>[1]TIC!N62</f>
        <v>4598.7865500981543</v>
      </c>
      <c r="Z36" s="29">
        <f t="shared" si="13"/>
        <v>12.432647990953994</v>
      </c>
    </row>
    <row r="37" spans="1:26" ht="13.5">
      <c r="A37" s="68" t="s">
        <v>69</v>
      </c>
      <c r="B37" s="23">
        <f>[1]TIC!C63</f>
        <v>1382958.3084093153</v>
      </c>
      <c r="C37" s="28">
        <f t="shared" si="0"/>
        <v>18.731081494669521</v>
      </c>
      <c r="D37" s="23">
        <f>[1]TIC!D63</f>
        <v>307397.59432687121</v>
      </c>
      <c r="E37" s="29">
        <f t="shared" si="14"/>
        <v>27.327458173449813</v>
      </c>
      <c r="F37" s="23">
        <f>[1]TIC!E63</f>
        <v>130133.44751547911</v>
      </c>
      <c r="G37" s="29">
        <f t="shared" si="14"/>
        <v>23.166592054448088</v>
      </c>
      <c r="H37" s="23">
        <f>[1]TIC!F63</f>
        <v>147207.58225386657</v>
      </c>
      <c r="I37" s="29">
        <f t="shared" si="5"/>
        <v>31.292800985177117</v>
      </c>
      <c r="J37" s="23">
        <f>[1]TIC!G63</f>
        <v>24942.417176010942</v>
      </c>
      <c r="K37" s="29">
        <f t="shared" si="6"/>
        <v>32.608337682023205</v>
      </c>
      <c r="L37" s="23">
        <f>[1]TIC!H63</f>
        <v>5114.1473815119589</v>
      </c>
      <c r="M37" s="29">
        <f t="shared" si="7"/>
        <v>31.515645739904464</v>
      </c>
      <c r="N37" s="10"/>
      <c r="O37" s="23">
        <f>[1]TIC!I63</f>
        <v>159459.21414337031</v>
      </c>
      <c r="P37" s="29">
        <f t="shared" si="8"/>
        <v>25.505985972837813</v>
      </c>
      <c r="Q37" s="23">
        <f>[1]TIC!J63</f>
        <v>98687.743968257506</v>
      </c>
      <c r="R37" s="29">
        <f t="shared" si="9"/>
        <v>29.768608382405592</v>
      </c>
      <c r="S37" s="23">
        <f>[1]TIC!K63</f>
        <v>37048.152194253576</v>
      </c>
      <c r="T37" s="29">
        <f t="shared" si="10"/>
        <v>21.242566874690404</v>
      </c>
      <c r="U37" s="23">
        <f>[1]TIC!L63</f>
        <v>34178.865868461617</v>
      </c>
      <c r="V37" s="29">
        <f t="shared" si="11"/>
        <v>25.359305764812046</v>
      </c>
      <c r="W37" s="23">
        <f>[1]TIC!M63</f>
        <v>18365.410903198557</v>
      </c>
      <c r="X37" s="29">
        <f t="shared" si="12"/>
        <v>30.485366328502188</v>
      </c>
      <c r="Y37" s="26">
        <f>[1]TIC!N63</f>
        <v>7936.941503905743</v>
      </c>
      <c r="Z37" s="29">
        <f t="shared" si="13"/>
        <v>21.457225458908717</v>
      </c>
    </row>
    <row r="38" spans="1:26" ht="13.5">
      <c r="A38" s="68" t="s">
        <v>70</v>
      </c>
      <c r="B38" s="9">
        <f>[1]TIC!C64</f>
        <v>1175683.73658399</v>
      </c>
      <c r="C38" s="28">
        <f t="shared" si="0"/>
        <v>15.92371060501592</v>
      </c>
      <c r="D38" s="9">
        <f>[1]TIC!D64</f>
        <v>478349.38685615908</v>
      </c>
      <c r="E38" s="29">
        <f t="shared" si="14"/>
        <v>42.524967998633279</v>
      </c>
      <c r="F38" s="23">
        <f>[1]TIC!E64</f>
        <v>306179.28774973337</v>
      </c>
      <c r="G38" s="29">
        <f t="shared" si="14"/>
        <v>54.506591427817462</v>
      </c>
      <c r="H38" s="23">
        <f>[1]TIC!F64</f>
        <v>145044.93416445731</v>
      </c>
      <c r="I38" s="29">
        <f t="shared" si="5"/>
        <v>30.833073875834693</v>
      </c>
      <c r="J38" s="9">
        <f>[1]TIC!G64</f>
        <v>21291.469962259987</v>
      </c>
      <c r="K38" s="29">
        <f t="shared" si="6"/>
        <v>27.835291077713585</v>
      </c>
      <c r="L38" s="9">
        <f>[1]TIC!H64</f>
        <v>5833.6949797032776</v>
      </c>
      <c r="M38" s="29">
        <f t="shared" si="7"/>
        <v>35.949817363423932</v>
      </c>
      <c r="N38" s="10"/>
      <c r="O38" s="23">
        <f>[1]TIC!I64</f>
        <v>341851.19989129191</v>
      </c>
      <c r="P38" s="29">
        <f t="shared" si="8"/>
        <v>54.68013846716665</v>
      </c>
      <c r="Q38" s="23">
        <f>[1]TIC!J64</f>
        <v>80164.064866698798</v>
      </c>
      <c r="R38" s="29">
        <f t="shared" si="9"/>
        <v>24.181043738583003</v>
      </c>
      <c r="S38" s="9">
        <f>[1]TIC!K64</f>
        <v>113263.89296858005</v>
      </c>
      <c r="T38" s="29">
        <f t="shared" si="10"/>
        <v>64.9429371877291</v>
      </c>
      <c r="U38" s="9">
        <f>[1]TIC!L64</f>
        <v>58804.579973308428</v>
      </c>
      <c r="V38" s="29">
        <f t="shared" si="11"/>
        <v>43.630567779913051</v>
      </c>
      <c r="W38" s="23">
        <f>[1]TIC!M64</f>
        <v>19067.215419592416</v>
      </c>
      <c r="X38" s="29">
        <f t="shared" si="12"/>
        <v>31.650315366998139</v>
      </c>
      <c r="Y38" s="26">
        <f>[1]TIC!N64</f>
        <v>17463.590888769817</v>
      </c>
      <c r="Z38" s="29">
        <f t="shared" si="13"/>
        <v>47.212166908131984</v>
      </c>
    </row>
    <row r="39" spans="1:26" ht="12.75" customHeight="1">
      <c r="A39" s="70" t="s">
        <v>71</v>
      </c>
      <c r="B39" s="11">
        <f>[1]TIC!C65</f>
        <v>70062.533087930555</v>
      </c>
      <c r="C39" s="34">
        <f t="shared" si="0"/>
        <v>0.94894185096763628</v>
      </c>
      <c r="D39" s="11">
        <f>[1]TIC!D65</f>
        <v>28299.916920125037</v>
      </c>
      <c r="E39" s="34">
        <f t="shared" si="14"/>
        <v>2.5158453098512683</v>
      </c>
      <c r="F39" s="24">
        <f>[1]TIC!E65</f>
        <v>17063.606795008363</v>
      </c>
      <c r="G39" s="34">
        <f t="shared" si="14"/>
        <v>3.0376941911912874</v>
      </c>
      <c r="H39" s="24">
        <f>[1]TIC!F65</f>
        <v>8926.4572730152977</v>
      </c>
      <c r="I39" s="34">
        <f t="shared" si="5"/>
        <v>1.897550701331606</v>
      </c>
      <c r="J39" s="11">
        <f>[1]TIC!G65</f>
        <v>2309.8528521013395</v>
      </c>
      <c r="K39" s="34">
        <f t="shared" si="6"/>
        <v>3.0197739563728576</v>
      </c>
      <c r="L39" s="11">
        <f>[1]TIC!H65</f>
        <v>0</v>
      </c>
      <c r="M39" s="34">
        <f t="shared" si="7"/>
        <v>0</v>
      </c>
      <c r="N39" s="12"/>
      <c r="O39" s="24">
        <f>[1]TIC!I65</f>
        <v>19776.857840371715</v>
      </c>
      <c r="P39" s="34">
        <f t="shared" si="8"/>
        <v>3.1633685226229407</v>
      </c>
      <c r="Q39" s="24">
        <f>[1]TIC!J65</f>
        <v>4501.2525150203046</v>
      </c>
      <c r="R39" s="34">
        <f t="shared" si="9"/>
        <v>1.3577777539737552</v>
      </c>
      <c r="S39" s="11">
        <f>[1]TIC!K65</f>
        <v>5641.7089224657884</v>
      </c>
      <c r="T39" s="34">
        <f t="shared" si="10"/>
        <v>3.2348274333532281</v>
      </c>
      <c r="U39" s="11">
        <f>[1]TIC!L65</f>
        <v>477.77971007035205</v>
      </c>
      <c r="V39" s="34">
        <f t="shared" si="11"/>
        <v>0.35449279687999935</v>
      </c>
      <c r="W39" s="24">
        <f>[1]TIC!M65</f>
        <v>159.25990335678401</v>
      </c>
      <c r="X39" s="34">
        <f t="shared" si="12"/>
        <v>0.26436089673484203</v>
      </c>
      <c r="Y39" s="27">
        <f>[1]TIC!N65</f>
        <v>2451.9291099893348</v>
      </c>
      <c r="Z39" s="34">
        <f t="shared" si="13"/>
        <v>6.6286989385536677</v>
      </c>
    </row>
    <row r="40" spans="1:26" ht="13.5">
      <c r="A40" s="87" t="s">
        <v>79</v>
      </c>
      <c r="B40" s="9"/>
      <c r="C40" s="9"/>
      <c r="D40" s="10"/>
      <c r="E40" s="10"/>
      <c r="F40" s="10"/>
      <c r="G40" s="10"/>
      <c r="H40" s="9"/>
      <c r="I40" s="9"/>
      <c r="J40" s="9"/>
      <c r="K40" s="9"/>
      <c r="L40" s="10"/>
      <c r="M40" s="10"/>
      <c r="N40" s="10"/>
      <c r="O40" s="10"/>
      <c r="P40" s="10"/>
      <c r="Q40" s="9"/>
      <c r="R40" s="9"/>
      <c r="S40" s="9"/>
      <c r="T40" s="9"/>
      <c r="U40" s="10"/>
      <c r="V40" s="10"/>
      <c r="W40" s="10"/>
      <c r="X40" s="10"/>
      <c r="Y40" s="22"/>
      <c r="Z40" s="22"/>
    </row>
    <row r="41" spans="1:26" ht="13.5">
      <c r="A41" s="13" t="str">
        <f>'CUADRO 1'!A42</f>
        <v>1/  Porcentaje por columnas</v>
      </c>
      <c r="B41" s="9"/>
      <c r="C41" s="9"/>
      <c r="D41" s="10"/>
      <c r="E41" s="10"/>
      <c r="F41" s="10"/>
      <c r="G41" s="10"/>
      <c r="H41" s="9"/>
      <c r="I41" s="9"/>
      <c r="J41" s="9"/>
      <c r="K41" s="9"/>
      <c r="L41" s="10"/>
      <c r="M41" s="10"/>
      <c r="N41" s="10"/>
      <c r="O41" s="10"/>
      <c r="P41" s="10"/>
      <c r="Q41" s="9"/>
      <c r="R41" s="9"/>
      <c r="S41" s="9"/>
      <c r="T41" s="9"/>
      <c r="U41" s="10"/>
      <c r="V41" s="10"/>
      <c r="W41" s="10"/>
      <c r="X41" s="10"/>
      <c r="Y41" s="22"/>
      <c r="Z41" s="22"/>
    </row>
    <row r="42" spans="1:26" ht="13.5">
      <c r="A42" s="13" t="str">
        <f>'CUADRO 1'!A43</f>
        <v>2/  Porcentaje por filas</v>
      </c>
      <c r="B42" s="9"/>
      <c r="C42" s="9"/>
      <c r="D42" s="10"/>
      <c r="E42" s="10"/>
      <c r="F42" s="10"/>
      <c r="G42" s="10"/>
      <c r="H42" s="9"/>
      <c r="I42" s="9"/>
      <c r="J42" s="9"/>
      <c r="K42" s="9"/>
      <c r="L42" s="10"/>
      <c r="M42" s="10"/>
      <c r="N42" s="10"/>
      <c r="O42" s="10"/>
      <c r="P42" s="10"/>
      <c r="Q42" s="9"/>
      <c r="R42" s="9"/>
      <c r="S42" s="9"/>
      <c r="T42" s="9"/>
      <c r="U42" s="10"/>
      <c r="V42" s="10"/>
      <c r="W42" s="10"/>
      <c r="X42" s="10"/>
      <c r="Y42" s="22"/>
      <c r="Z42" s="22"/>
    </row>
    <row r="43" spans="1:26" ht="12.75" customHeight="1">
      <c r="A43" s="14"/>
      <c r="B43" s="9"/>
      <c r="C43" s="9"/>
      <c r="D43" s="10"/>
      <c r="E43" s="10"/>
      <c r="F43" s="10"/>
      <c r="G43" s="10"/>
      <c r="H43" s="9"/>
      <c r="I43" s="9"/>
      <c r="J43" s="9"/>
      <c r="K43" s="9"/>
      <c r="L43" s="10"/>
      <c r="M43" s="10"/>
      <c r="N43" s="10"/>
      <c r="O43" s="10"/>
      <c r="P43" s="10"/>
      <c r="Q43" s="9"/>
      <c r="R43" s="9"/>
      <c r="S43" s="9"/>
      <c r="T43" s="9"/>
      <c r="U43" s="10"/>
      <c r="V43" s="10"/>
      <c r="W43" s="10"/>
      <c r="X43" s="10"/>
      <c r="Y43" s="22"/>
      <c r="Z43" s="22"/>
    </row>
  </sheetData>
  <mergeCells count="17">
    <mergeCell ref="A2:A5"/>
    <mergeCell ref="F2:Z2"/>
    <mergeCell ref="B2:C4"/>
    <mergeCell ref="A1:Z1"/>
    <mergeCell ref="F4:G4"/>
    <mergeCell ref="H4:I4"/>
    <mergeCell ref="J4:K4"/>
    <mergeCell ref="L4:M4"/>
    <mergeCell ref="O4:P4"/>
    <mergeCell ref="O3:Z3"/>
    <mergeCell ref="D2:E4"/>
    <mergeCell ref="F3:M3"/>
    <mergeCell ref="Q4:R4"/>
    <mergeCell ref="Y4:Z4"/>
    <mergeCell ref="S4:T4"/>
    <mergeCell ref="U4:V4"/>
    <mergeCell ref="W4:X4"/>
  </mergeCells>
  <phoneticPr fontId="2" type="noConversion"/>
  <printOptions horizontalCentered="1" verticalCentered="1"/>
  <pageMargins left="0.15748031496062992" right="0.19685039370078741" top="0.27559055118110237" bottom="0.31496062992125984" header="0" footer="0"/>
  <pageSetup paperSize="119" scale="58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Hoja4"/>
  <dimension ref="A1:Y41"/>
  <sheetViews>
    <sheetView view="pageBreakPreview" zoomScaleSheetLayoutView="100" workbookViewId="0">
      <selection activeCell="A39" sqref="A39"/>
    </sheetView>
  </sheetViews>
  <sheetFormatPr baseColWidth="10" defaultRowHeight="12.75"/>
  <cols>
    <col min="1" max="1" width="18.42578125" customWidth="1"/>
    <col min="2" max="2" width="9.7109375" bestFit="1" customWidth="1"/>
    <col min="3" max="3" width="6.140625" bestFit="1" customWidth="1"/>
    <col min="4" max="4" width="8" bestFit="1" customWidth="1"/>
    <col min="5" max="5" width="4" customWidth="1"/>
    <col min="6" max="6" width="7" bestFit="1" customWidth="1"/>
    <col min="7" max="7" width="4.42578125" bestFit="1" customWidth="1"/>
    <col min="8" max="8" width="8.28515625" customWidth="1"/>
    <col min="9" max="9" width="4.85546875" customWidth="1"/>
    <col min="10" max="10" width="8" bestFit="1" customWidth="1"/>
    <col min="11" max="11" width="5.140625" bestFit="1" customWidth="1"/>
    <col min="12" max="12" width="8" bestFit="1" customWidth="1"/>
    <col min="13" max="13" width="5.140625" bestFit="1" customWidth="1"/>
    <col min="14" max="14" width="8.42578125" customWidth="1"/>
    <col min="15" max="15" width="5.140625" customWidth="1"/>
    <col min="16" max="16" width="7.7109375" customWidth="1"/>
    <col min="17" max="17" width="5.140625" bestFit="1" customWidth="1"/>
    <col min="18" max="18" width="6.28515625" customWidth="1"/>
    <col min="19" max="19" width="5" customWidth="1"/>
    <col min="20" max="20" width="6.140625" bestFit="1" customWidth="1"/>
    <col min="21" max="21" width="4.42578125" bestFit="1" customWidth="1"/>
  </cols>
  <sheetData>
    <row r="1" spans="1:25" ht="27" customHeight="1">
      <c r="A1" s="96" t="s">
        <v>78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17"/>
      <c r="W1" s="17"/>
      <c r="X1" s="17"/>
      <c r="Y1" s="17"/>
    </row>
    <row r="2" spans="1:25" ht="24" customHeight="1">
      <c r="A2" s="89" t="s">
        <v>0</v>
      </c>
      <c r="B2" s="89" t="s">
        <v>18</v>
      </c>
      <c r="C2" s="89"/>
      <c r="D2" s="89" t="s">
        <v>34</v>
      </c>
      <c r="E2" s="89"/>
      <c r="F2" s="95" t="s">
        <v>25</v>
      </c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35"/>
      <c r="U2" s="35"/>
    </row>
    <row r="3" spans="1:25" ht="49.5" customHeight="1">
      <c r="A3" s="89"/>
      <c r="B3" s="89"/>
      <c r="C3" s="89"/>
      <c r="D3" s="89"/>
      <c r="E3" s="89"/>
      <c r="F3" s="95" t="s">
        <v>45</v>
      </c>
      <c r="G3" s="95"/>
      <c r="H3" s="95" t="s">
        <v>46</v>
      </c>
      <c r="I3" s="95"/>
      <c r="J3" s="95" t="s">
        <v>47</v>
      </c>
      <c r="K3" s="95"/>
      <c r="L3" s="95" t="s">
        <v>48</v>
      </c>
      <c r="M3" s="95"/>
      <c r="N3" s="95" t="s">
        <v>49</v>
      </c>
      <c r="O3" s="95"/>
      <c r="P3" s="95" t="s">
        <v>50</v>
      </c>
      <c r="Q3" s="95"/>
      <c r="R3" s="95" t="s">
        <v>51</v>
      </c>
      <c r="S3" s="95"/>
      <c r="T3" s="95" t="s">
        <v>24</v>
      </c>
      <c r="U3" s="95"/>
    </row>
    <row r="4" spans="1:25">
      <c r="A4" s="89"/>
      <c r="B4" s="16" t="s">
        <v>2</v>
      </c>
      <c r="C4" s="16" t="s">
        <v>3</v>
      </c>
      <c r="D4" s="16" t="s">
        <v>2</v>
      </c>
      <c r="E4" s="16" t="s">
        <v>3</v>
      </c>
      <c r="F4" s="16" t="s">
        <v>2</v>
      </c>
      <c r="G4" s="16" t="s">
        <v>3</v>
      </c>
      <c r="H4" s="16" t="s">
        <v>2</v>
      </c>
      <c r="I4" s="18" t="s">
        <v>3</v>
      </c>
      <c r="J4" s="16" t="s">
        <v>2</v>
      </c>
      <c r="K4" s="18" t="s">
        <v>3</v>
      </c>
      <c r="L4" s="16" t="s">
        <v>2</v>
      </c>
      <c r="M4" s="18" t="s">
        <v>3</v>
      </c>
      <c r="N4" s="16" t="s">
        <v>2</v>
      </c>
      <c r="O4" s="16" t="s">
        <v>3</v>
      </c>
      <c r="P4" s="16" t="s">
        <v>2</v>
      </c>
      <c r="Q4" s="18" t="s">
        <v>3</v>
      </c>
      <c r="R4" s="16" t="s">
        <v>2</v>
      </c>
      <c r="S4" s="18" t="s">
        <v>3</v>
      </c>
      <c r="T4" s="1" t="s">
        <v>2</v>
      </c>
      <c r="U4" s="2" t="s">
        <v>3</v>
      </c>
    </row>
    <row r="5" spans="1:25">
      <c r="A5" s="74" t="s">
        <v>63</v>
      </c>
      <c r="B5" s="37">
        <f>[1]TIC!C71</f>
        <v>7383227.2247754447</v>
      </c>
      <c r="C5" s="37">
        <f>+C8+C12</f>
        <v>99.999999999944606</v>
      </c>
      <c r="D5" s="37">
        <f>[1]TIC!D71</f>
        <v>1124867.1295214917</v>
      </c>
      <c r="E5" s="49">
        <f>+D5/$B$5*100</f>
        <v>15.23543966988912</v>
      </c>
      <c r="F5" s="37">
        <f>[1]TIC!E71</f>
        <v>11872.083400469728</v>
      </c>
      <c r="G5" s="50">
        <f>+F5/$D5*100</f>
        <v>1.0554209549638103</v>
      </c>
      <c r="H5" s="37">
        <f>[1]TIC!F71</f>
        <v>44006.346788929375</v>
      </c>
      <c r="I5" s="50">
        <f>+H5/$D5*100</f>
        <v>3.9121373212896065</v>
      </c>
      <c r="J5" s="37">
        <f>[1]TIC!G71</f>
        <v>539148.80976110208</v>
      </c>
      <c r="K5" s="50">
        <f>+J5/$D5*100</f>
        <v>47.929999518294316</v>
      </c>
      <c r="L5" s="37">
        <f>[1]TIC!H71</f>
        <v>611871.35769899737</v>
      </c>
      <c r="M5" s="50">
        <f>+L5/$D5*100</f>
        <v>54.394989562836805</v>
      </c>
      <c r="N5" s="37">
        <f>[1]TIC!I71</f>
        <v>559344.49491172296</v>
      </c>
      <c r="O5" s="50">
        <f>+N5/$D5*100</f>
        <v>49.72538357927332</v>
      </c>
      <c r="P5" s="37">
        <f>[1]TIC!J71</f>
        <v>396381.02243726316</v>
      </c>
      <c r="Q5" s="50">
        <f>+P5/$D5*100</f>
        <v>35.238030522403129</v>
      </c>
      <c r="R5" s="37">
        <f>[1]TIC!K71</f>
        <v>15113.302405592049</v>
      </c>
      <c r="S5" s="50">
        <f>+R5/$D5*100</f>
        <v>1.3435633426341751</v>
      </c>
      <c r="T5" s="37">
        <f>[1]TIC!L71</f>
        <v>26485.167003943385</v>
      </c>
      <c r="U5" s="50">
        <f>+T5/$D5*100</f>
        <v>2.3545151519548746</v>
      </c>
    </row>
    <row r="6" spans="1:25">
      <c r="A6" s="74"/>
      <c r="B6" s="37"/>
      <c r="C6" s="37"/>
      <c r="D6" s="37"/>
      <c r="E6" s="49"/>
      <c r="F6" s="37"/>
      <c r="G6" s="50"/>
      <c r="H6" s="37"/>
      <c r="I6" s="50"/>
      <c r="J6" s="37"/>
      <c r="K6" s="50"/>
      <c r="L6" s="37"/>
      <c r="M6" s="50"/>
      <c r="N6" s="37"/>
      <c r="O6" s="50"/>
      <c r="P6" s="37"/>
      <c r="Q6" s="50"/>
      <c r="R6" s="37"/>
      <c r="S6" s="50"/>
      <c r="T6" s="37"/>
      <c r="U6" s="50"/>
    </row>
    <row r="7" spans="1:25">
      <c r="A7" s="74" t="s">
        <v>4</v>
      </c>
      <c r="B7" s="82"/>
      <c r="C7" s="82"/>
      <c r="D7" s="82"/>
      <c r="E7" s="82"/>
      <c r="F7" s="82"/>
      <c r="G7" s="82"/>
      <c r="H7" s="82"/>
      <c r="I7" s="82"/>
      <c r="J7" s="82"/>
      <c r="K7" s="82"/>
      <c r="L7" s="82"/>
      <c r="M7" s="82"/>
      <c r="N7" s="82"/>
      <c r="O7" s="82"/>
      <c r="P7" s="82"/>
      <c r="Q7" s="82"/>
      <c r="R7" s="82"/>
      <c r="S7" s="82"/>
      <c r="T7" s="82"/>
      <c r="U7" s="82"/>
    </row>
    <row r="8" spans="1:25">
      <c r="A8" s="75" t="s">
        <v>5</v>
      </c>
      <c r="B8" s="40">
        <f>[1]TIC!C72</f>
        <v>3399469.1194553897</v>
      </c>
      <c r="C8" s="51">
        <f>+B8/$B$5*100</f>
        <v>46.043132846406223</v>
      </c>
      <c r="D8" s="40">
        <f>[1]TIC!D72</f>
        <v>967088.97952977172</v>
      </c>
      <c r="E8" s="52">
        <f>+D8/D$5*100</f>
        <v>85.973618941213317</v>
      </c>
      <c r="F8" s="40">
        <f>[1]TIC!E72</f>
        <v>11338.056830858193</v>
      </c>
      <c r="G8" s="52">
        <f>+F8/F$5*100</f>
        <v>95.501829362229671</v>
      </c>
      <c r="H8" s="40">
        <f>[1]TIC!F72</f>
        <v>41282.811283910531</v>
      </c>
      <c r="I8" s="52">
        <f>+H8/H$5*100</f>
        <v>93.811039307393713</v>
      </c>
      <c r="J8" s="40">
        <f>[1]TIC!G72</f>
        <v>472582.39785902324</v>
      </c>
      <c r="K8" s="52">
        <f>+J8/J$5*100</f>
        <v>87.65342504760892</v>
      </c>
      <c r="L8" s="40">
        <f>[1]TIC!H72</f>
        <v>515025.63929993368</v>
      </c>
      <c r="M8" s="52">
        <f>+L8/L$5*100</f>
        <v>84.172209210239629</v>
      </c>
      <c r="N8" s="40">
        <f>[1]TIC!I72</f>
        <v>481643.62903324096</v>
      </c>
      <c r="O8" s="52">
        <f>+N8/N$5*100</f>
        <v>86.10858485507309</v>
      </c>
      <c r="P8" s="40">
        <f>[1]TIC!J72</f>
        <v>347731.20194565388</v>
      </c>
      <c r="Q8" s="52">
        <f>+P8/P$5*100</f>
        <v>87.726501084115526</v>
      </c>
      <c r="R8" s="40">
        <f>[1]TIC!K72</f>
        <v>14312.262551174746</v>
      </c>
      <c r="S8" s="52">
        <f>+R8/R$5*100</f>
        <v>94.699769561145615</v>
      </c>
      <c r="T8" s="40">
        <f>[1]TIC!L72</f>
        <v>25630.724492564925</v>
      </c>
      <c r="U8" s="52">
        <f>+T8/T$5*100</f>
        <v>96.773882863373146</v>
      </c>
    </row>
    <row r="9" spans="1:25">
      <c r="A9" s="80" t="s">
        <v>6</v>
      </c>
      <c r="B9" s="40">
        <f>[1]TIC!C73</f>
        <v>939975.29051300616</v>
      </c>
      <c r="C9" s="51">
        <f>+B9/$B$5*100</f>
        <v>12.731225274481442</v>
      </c>
      <c r="D9" s="40">
        <f>[1]TIC!D73</f>
        <v>365085.78389154939</v>
      </c>
      <c r="E9" s="52">
        <f t="shared" ref="E9:G12" si="0">+D9/D$5*100</f>
        <v>32.455902951564916</v>
      </c>
      <c r="F9" s="40">
        <f>[1]TIC!E73</f>
        <v>9261.4007756082356</v>
      </c>
      <c r="G9" s="52">
        <f t="shared" si="0"/>
        <v>78.009903259623343</v>
      </c>
      <c r="H9" s="40">
        <f>[1]TIC!F73</f>
        <v>24575.707217830193</v>
      </c>
      <c r="I9" s="52">
        <f>+H9/H$5*100</f>
        <v>55.845824548227839</v>
      </c>
      <c r="J9" s="40">
        <f>[1]TIC!G73</f>
        <v>172644.34320525869</v>
      </c>
      <c r="K9" s="52">
        <f>+J9/J$5*100</f>
        <v>32.021649696631577</v>
      </c>
      <c r="L9" s="40">
        <f>[1]TIC!H73</f>
        <v>195194.83010606459</v>
      </c>
      <c r="M9" s="52">
        <f>+L9/L$5*100</f>
        <v>31.901285727789908</v>
      </c>
      <c r="N9" s="40">
        <f>[1]TIC!I73</f>
        <v>189642.54069759158</v>
      </c>
      <c r="O9" s="52">
        <f>+N9/N$5*100</f>
        <v>33.904426059922407</v>
      </c>
      <c r="P9" s="40">
        <f>[1]TIC!J73</f>
        <v>153143.06442222098</v>
      </c>
      <c r="Q9" s="52">
        <f>+P9/P$5*100</f>
        <v>38.635316968652191</v>
      </c>
      <c r="R9" s="40">
        <f>[1]TIC!K73</f>
        <v>5825.3528220041972</v>
      </c>
      <c r="S9" s="52">
        <f>+R9/R$5*100</f>
        <v>38.544539543182623</v>
      </c>
      <c r="T9" s="40">
        <f>[1]TIC!L73</f>
        <v>13198.064987353264</v>
      </c>
      <c r="U9" s="52">
        <f>+T9/T$5*100</f>
        <v>49.831911520090472</v>
      </c>
    </row>
    <row r="10" spans="1:25">
      <c r="A10" s="80" t="s">
        <v>7</v>
      </c>
      <c r="B10" s="40">
        <f>[1]TIC!C74</f>
        <v>554160.75972025376</v>
      </c>
      <c r="C10" s="51">
        <f>+B10/$B$5*100</f>
        <v>7.5056712037886397</v>
      </c>
      <c r="D10" s="40">
        <f>[1]TIC!D74</f>
        <v>192290.4073129785</v>
      </c>
      <c r="E10" s="52">
        <f t="shared" si="0"/>
        <v>17.094499631683352</v>
      </c>
      <c r="F10" s="53">
        <f>[1]TIC!E74</f>
        <v>748.52154577688486</v>
      </c>
      <c r="G10" s="52">
        <f t="shared" si="0"/>
        <v>6.3048878661623036</v>
      </c>
      <c r="H10" s="53">
        <f>[1]TIC!F74</f>
        <v>4315.9433809688462</v>
      </c>
      <c r="I10" s="52">
        <f>+H10/H$5*100</f>
        <v>9.8075475377897146</v>
      </c>
      <c r="J10" s="53">
        <f>[1]TIC!G74</f>
        <v>98072.248487107267</v>
      </c>
      <c r="K10" s="52">
        <f>+J10/J$5*100</f>
        <v>18.190200314188449</v>
      </c>
      <c r="L10" s="53">
        <f>[1]TIC!H74</f>
        <v>93517.415251103288</v>
      </c>
      <c r="M10" s="52">
        <f>+L10/L$5*100</f>
        <v>15.283836066911965</v>
      </c>
      <c r="N10" s="53">
        <f>[1]TIC!I74</f>
        <v>77304.757089382809</v>
      </c>
      <c r="O10" s="52">
        <f>+N10/N$5*100</f>
        <v>13.820598538577416</v>
      </c>
      <c r="P10" s="53">
        <f>[1]TIC!J74</f>
        <v>70520.285206383865</v>
      </c>
      <c r="Q10" s="52">
        <f>+P10/P$5*100</f>
        <v>17.791034689998408</v>
      </c>
      <c r="R10" s="53">
        <f>[1]TIC!K74</f>
        <v>4968.90898473166</v>
      </c>
      <c r="S10" s="52">
        <f>+R10/R$5*100</f>
        <v>32.87771826026006</v>
      </c>
      <c r="T10" s="53">
        <f>[1]TIC!L74</f>
        <v>7007.4357476984951</v>
      </c>
      <c r="U10" s="52">
        <f>+T10/T$5*100</f>
        <v>26.457963231476533</v>
      </c>
    </row>
    <row r="11" spans="1:25">
      <c r="A11" s="80" t="s">
        <v>8</v>
      </c>
      <c r="B11" s="40">
        <f>[1]TIC!C75</f>
        <v>1905333.0692209348</v>
      </c>
      <c r="C11" s="51">
        <f>+B11/$B$5*100</f>
        <v>25.806236368119961</v>
      </c>
      <c r="D11" s="40">
        <f>[1]TIC!D75</f>
        <v>409712.78832520504</v>
      </c>
      <c r="E11" s="52">
        <f t="shared" si="0"/>
        <v>36.423216357961593</v>
      </c>
      <c r="F11" s="53">
        <f>[1]TIC!E75</f>
        <v>1328.1345094730721</v>
      </c>
      <c r="G11" s="52">
        <f t="shared" si="0"/>
        <v>11.187038236444021</v>
      </c>
      <c r="H11" s="53">
        <f>[1]TIC!F75</f>
        <v>12391.160685111387</v>
      </c>
      <c r="I11" s="52">
        <f>+H11/H$5*100</f>
        <v>28.157667221375931</v>
      </c>
      <c r="J11" s="53">
        <f>[1]TIC!G75</f>
        <v>201865.80616665829</v>
      </c>
      <c r="K11" s="52">
        <f>+J11/J$5*100</f>
        <v>37.441575036789089</v>
      </c>
      <c r="L11" s="53">
        <f>[1]TIC!H75</f>
        <v>226313.39394276842</v>
      </c>
      <c r="M11" s="52">
        <f>+L11/L$5*100</f>
        <v>36.98708741553817</v>
      </c>
      <c r="N11" s="53">
        <f>[1]TIC!I75</f>
        <v>214696.33124626949</v>
      </c>
      <c r="O11" s="52">
        <f>+N11/N$5*100</f>
        <v>38.383560256573787</v>
      </c>
      <c r="P11" s="53">
        <f>[1]TIC!J75</f>
        <v>124067.85231705057</v>
      </c>
      <c r="Q11" s="52">
        <f>+P11/P$5*100</f>
        <v>31.300149425465314</v>
      </c>
      <c r="R11" s="53">
        <f>[1]TIC!K75</f>
        <v>3518.0007444388848</v>
      </c>
      <c r="S11" s="52">
        <f>+R11/R$5*100</f>
        <v>23.277511757702904</v>
      </c>
      <c r="T11" s="53">
        <f>[1]TIC!L75</f>
        <v>5425.2237575131348</v>
      </c>
      <c r="U11" s="52">
        <f>+T11/T$5*100</f>
        <v>20.48400811180602</v>
      </c>
    </row>
    <row r="12" spans="1:25">
      <c r="A12" s="75" t="s">
        <v>9</v>
      </c>
      <c r="B12" s="40">
        <f>[1]TIC!C76</f>
        <v>3983758.1053159661</v>
      </c>
      <c r="C12" s="51">
        <f>+B12/$B$5*100</f>
        <v>53.95686715353839</v>
      </c>
      <c r="D12" s="40">
        <f>[1]TIC!D76</f>
        <v>157778.14999172732</v>
      </c>
      <c r="E12" s="52">
        <f t="shared" si="0"/>
        <v>14.026381058787335</v>
      </c>
      <c r="F12" s="40">
        <f>[1]TIC!E76</f>
        <v>534.02656961153593</v>
      </c>
      <c r="G12" s="52">
        <f t="shared" si="0"/>
        <v>4.4981706377703405</v>
      </c>
      <c r="H12" s="40">
        <f>[1]TIC!F76</f>
        <v>2723.5355050188327</v>
      </c>
      <c r="I12" s="52">
        <f>+H12/H$5*100</f>
        <v>6.1889606926062521</v>
      </c>
      <c r="J12" s="40">
        <f>[1]TIC!G76</f>
        <v>66566.411902078136</v>
      </c>
      <c r="K12" s="52">
        <f>+J12/J$5*100</f>
        <v>12.346574952390945</v>
      </c>
      <c r="L12" s="40">
        <f>[1]TIC!H76</f>
        <v>96845.718399052261</v>
      </c>
      <c r="M12" s="52">
        <f>+L12/L$5*100</f>
        <v>15.827790789758511</v>
      </c>
      <c r="N12" s="40">
        <f>[1]TIC!I76</f>
        <v>77700.865878478682</v>
      </c>
      <c r="O12" s="52">
        <f>+N12/N$5*100</f>
        <v>13.891415144926315</v>
      </c>
      <c r="P12" s="40">
        <f>[1]TIC!J76</f>
        <v>48649.820491611034</v>
      </c>
      <c r="Q12" s="52">
        <f>+P12/P$5*100</f>
        <v>12.273498915884915</v>
      </c>
      <c r="R12" s="40">
        <f>[1]TIC!K76</f>
        <v>801.0398544173039</v>
      </c>
      <c r="S12" s="52">
        <f>+R12/R$5*100</f>
        <v>5.300230438854399</v>
      </c>
      <c r="T12" s="40">
        <f>[1]TIC!L76</f>
        <v>854.44251137845743</v>
      </c>
      <c r="U12" s="52">
        <f>+T12/T$5*100</f>
        <v>3.2261171366268493</v>
      </c>
    </row>
    <row r="13" spans="1:25">
      <c r="A13" s="74"/>
      <c r="B13" s="40"/>
      <c r="C13" s="51"/>
      <c r="D13" s="40"/>
      <c r="E13" s="52"/>
      <c r="F13" s="40"/>
      <c r="G13" s="52"/>
      <c r="H13" s="40"/>
      <c r="I13" s="52"/>
      <c r="J13" s="40"/>
      <c r="K13" s="52"/>
      <c r="L13" s="40"/>
      <c r="M13" s="52"/>
      <c r="N13" s="40"/>
      <c r="O13" s="52"/>
      <c r="P13" s="40"/>
      <c r="Q13" s="52"/>
      <c r="R13" s="40"/>
      <c r="S13" s="52"/>
      <c r="T13" s="40"/>
      <c r="U13" s="52"/>
    </row>
    <row r="14" spans="1:25">
      <c r="A14" s="74" t="s">
        <v>33</v>
      </c>
      <c r="B14" s="82"/>
      <c r="C14" s="83"/>
      <c r="D14" s="82"/>
      <c r="E14" s="84"/>
      <c r="F14" s="82"/>
      <c r="G14" s="84"/>
      <c r="H14" s="82"/>
      <c r="I14" s="84"/>
      <c r="J14" s="82"/>
      <c r="K14" s="84"/>
      <c r="L14" s="82"/>
      <c r="M14" s="84"/>
      <c r="N14" s="82"/>
      <c r="O14" s="84"/>
      <c r="P14" s="82"/>
      <c r="Q14" s="84"/>
      <c r="R14" s="82"/>
      <c r="S14" s="84"/>
      <c r="T14" s="82"/>
      <c r="U14" s="84"/>
    </row>
    <row r="15" spans="1:25">
      <c r="A15" s="75" t="s">
        <v>26</v>
      </c>
      <c r="B15" s="40">
        <f>[1]TIC!C78</f>
        <v>1974775.7781344128</v>
      </c>
      <c r="C15" s="51">
        <f t="shared" ref="C15:C19" si="1">+B15/$B$5*100</f>
        <v>26.746783188627575</v>
      </c>
      <c r="D15" s="40">
        <f>[1]TIC!D78</f>
        <v>187707.16954512475</v>
      </c>
      <c r="E15" s="52">
        <f t="shared" ref="E15:G19" si="2">+D15/D$5*100</f>
        <v>16.687052596600783</v>
      </c>
      <c r="F15" s="40">
        <f>[1]TIC!E78</f>
        <v>273.06341353144677</v>
      </c>
      <c r="G15" s="52">
        <f t="shared" si="2"/>
        <v>2.3000462877530223</v>
      </c>
      <c r="H15" s="40">
        <f>[1]TIC!F78</f>
        <v>1632.3303524630019</v>
      </c>
      <c r="I15" s="52">
        <f>+H15/H$5*100</f>
        <v>3.7093066604511815</v>
      </c>
      <c r="J15" s="40">
        <f>[1]TIC!G78</f>
        <v>41953.309935880781</v>
      </c>
      <c r="K15" s="52">
        <f>+J15/J$5*100</f>
        <v>7.7813971164047233</v>
      </c>
      <c r="L15" s="40">
        <f>[1]TIC!H78</f>
        <v>166311.25724819684</v>
      </c>
      <c r="M15" s="52">
        <f>+L15/L$5*100</f>
        <v>27.180755424412535</v>
      </c>
      <c r="N15" s="40">
        <f>[1]TIC!I78</f>
        <v>48475.013744545664</v>
      </c>
      <c r="O15" s="52">
        <f>+N15/N$5*100</f>
        <v>8.6663968601668451</v>
      </c>
      <c r="P15" s="40">
        <f>[1]TIC!J78</f>
        <v>66736.921395990881</v>
      </c>
      <c r="Q15" s="52">
        <f>+P15/P$5*100</f>
        <v>16.836558164576008</v>
      </c>
      <c r="R15" s="40">
        <f>[1]TIC!K78</f>
        <v>0</v>
      </c>
      <c r="S15" s="52">
        <f>+R15/R$5*100</f>
        <v>0</v>
      </c>
      <c r="T15" s="40">
        <f>[1]TIC!L78</f>
        <v>227.55284460953899</v>
      </c>
      <c r="U15" s="52">
        <f>+T15/T$5*100</f>
        <v>0.85917088827742183</v>
      </c>
    </row>
    <row r="16" spans="1:25">
      <c r="A16" s="78" t="s">
        <v>27</v>
      </c>
      <c r="B16" s="53">
        <f>[1]TIC!C79</f>
        <v>2439771.4285417809</v>
      </c>
      <c r="C16" s="51">
        <f t="shared" si="1"/>
        <v>33.04478318579698</v>
      </c>
      <c r="D16" s="53">
        <f>[1]TIC!D79</f>
        <v>637868.8033943309</v>
      </c>
      <c r="E16" s="52">
        <f t="shared" si="2"/>
        <v>56.706146588679729</v>
      </c>
      <c r="F16" s="53">
        <f>[1]TIC!E79</f>
        <v>3710.8421919701495</v>
      </c>
      <c r="G16" s="52">
        <f t="shared" si="2"/>
        <v>31.256874356385733</v>
      </c>
      <c r="H16" s="53">
        <f>[1]TIC!F79</f>
        <v>17653.836088005301</v>
      </c>
      <c r="I16" s="52">
        <f>+H16/H$5*100</f>
        <v>40.116568122956423</v>
      </c>
      <c r="J16" s="53">
        <f>[1]TIC!G79</f>
        <v>340855.30207324459</v>
      </c>
      <c r="K16" s="52">
        <f>+J16/J$5*100</f>
        <v>63.221006130807979</v>
      </c>
      <c r="L16" s="53">
        <f>[1]TIC!H79</f>
        <v>386197.33102577901</v>
      </c>
      <c r="M16" s="52">
        <f>+L16/L$5*100</f>
        <v>63.117406325099481</v>
      </c>
      <c r="N16" s="53">
        <f>[1]TIC!I79</f>
        <v>309215.52962051693</v>
      </c>
      <c r="O16" s="52">
        <f>+N16/N$5*100</f>
        <v>55.28176864765927</v>
      </c>
      <c r="P16" s="53">
        <f>[1]TIC!J79</f>
        <v>248025.24730343508</v>
      </c>
      <c r="Q16" s="52">
        <f>+P16/P$5*100</f>
        <v>62.572432398095202</v>
      </c>
      <c r="R16" s="53">
        <f>[1]TIC!K79</f>
        <v>5607.8713066266528</v>
      </c>
      <c r="S16" s="52">
        <f>+R16/R$5*100</f>
        <v>37.105532306107328</v>
      </c>
      <c r="T16" s="53">
        <f>[1]TIC!L79</f>
        <v>5983.3717975108075</v>
      </c>
      <c r="U16" s="52">
        <f>+T16/T$5*100</f>
        <v>22.59140671689909</v>
      </c>
    </row>
    <row r="17" spans="1:21">
      <c r="A17" s="78" t="s">
        <v>31</v>
      </c>
      <c r="B17" s="40">
        <f>[1]TIC!C80</f>
        <v>1284532.9248029878</v>
      </c>
      <c r="C17" s="51">
        <f t="shared" si="1"/>
        <v>17.397987163290317</v>
      </c>
      <c r="D17" s="40">
        <f>[1]TIC!D80</f>
        <v>187018.81610944608</v>
      </c>
      <c r="E17" s="52">
        <f t="shared" si="2"/>
        <v>16.6258583970715</v>
      </c>
      <c r="F17" s="40">
        <f>[1]TIC!E80</f>
        <v>5855.4621477974315</v>
      </c>
      <c r="G17" s="52">
        <f t="shared" si="2"/>
        <v>49.321268645785928</v>
      </c>
      <c r="H17" s="40">
        <f>[1]TIC!F80</f>
        <v>14944.354391929694</v>
      </c>
      <c r="I17" s="52">
        <f>+H17/H$5*100</f>
        <v>33.959543298625341</v>
      </c>
      <c r="J17" s="40">
        <f>[1]TIC!G80</f>
        <v>98017.804609583487</v>
      </c>
      <c r="K17" s="52">
        <f>+J17/J$5*100</f>
        <v>18.180102197205141</v>
      </c>
      <c r="L17" s="40">
        <f>[1]TIC!H80</f>
        <v>46589.096079000963</v>
      </c>
      <c r="M17" s="52">
        <f>+L17/L$5*100</f>
        <v>7.61419790169683</v>
      </c>
      <c r="N17" s="40">
        <f>[1]TIC!I80</f>
        <v>119818.7993102623</v>
      </c>
      <c r="O17" s="52">
        <f>+N17/N$5*100</f>
        <v>21.421288740702167</v>
      </c>
      <c r="P17" s="40">
        <f>[1]TIC!J80</f>
        <v>56035.578403076091</v>
      </c>
      <c r="Q17" s="52">
        <f>+P17/P$5*100</f>
        <v>14.136796473888976</v>
      </c>
      <c r="R17" s="40">
        <f>[1]TIC!K80</f>
        <v>4750.7698616420266</v>
      </c>
      <c r="S17" s="52">
        <f>+R17/R$5*100</f>
        <v>31.434359838417592</v>
      </c>
      <c r="T17" s="40">
        <f>[1]TIC!L80</f>
        <v>12719.544825875771</v>
      </c>
      <c r="U17" s="52">
        <f>+T17/T$5*100</f>
        <v>48.025163760462434</v>
      </c>
    </row>
    <row r="18" spans="1:21">
      <c r="A18" s="78" t="s">
        <v>32</v>
      </c>
      <c r="B18" s="40">
        <f>[1]TIC!C81</f>
        <v>970253.34964125208</v>
      </c>
      <c r="C18" s="51">
        <f t="shared" si="1"/>
        <v>13.141317747683996</v>
      </c>
      <c r="D18" s="40">
        <f>[1]TIC!D81</f>
        <v>92064.631210048043</v>
      </c>
      <c r="E18" s="52">
        <f t="shared" si="2"/>
        <v>8.1844894204715093</v>
      </c>
      <c r="F18" s="40">
        <f>[1]TIC!E81</f>
        <v>1604.20692269241</v>
      </c>
      <c r="G18" s="52">
        <f t="shared" si="2"/>
        <v>13.512429693923295</v>
      </c>
      <c r="H18" s="40">
        <f>[1]TIC!F81</f>
        <v>5714.8118010598391</v>
      </c>
      <c r="I18" s="52">
        <f>+H18/H$5*100</f>
        <v>12.986335422183936</v>
      </c>
      <c r="J18" s="40">
        <f>[1]TIC!G81</f>
        <v>47775.646439028569</v>
      </c>
      <c r="K18" s="52">
        <f>+J18/J$5*100</f>
        <v>8.861309822829444</v>
      </c>
      <c r="L18" s="40">
        <f>[1]TIC!H81</f>
        <v>11118.217570821702</v>
      </c>
      <c r="M18" s="52">
        <f>+L18/L$5*100</f>
        <v>1.8170841682527608</v>
      </c>
      <c r="N18" s="40">
        <f>[1]TIC!I81</f>
        <v>66256.080356611885</v>
      </c>
      <c r="O18" s="52">
        <f>+N18/N$5*100</f>
        <v>11.845308384963825</v>
      </c>
      <c r="P18" s="40">
        <f>[1]TIC!J81</f>
        <v>20720.569340932583</v>
      </c>
      <c r="Q18" s="52">
        <f>+P18/P$5*100</f>
        <v>5.2274372808077896</v>
      </c>
      <c r="R18" s="40">
        <f>[1]TIC!K81</f>
        <v>2281.0053803303736</v>
      </c>
      <c r="S18" s="52">
        <f>+R18/R$5*100</f>
        <v>15.09269992166889</v>
      </c>
      <c r="T18" s="40">
        <f>[1]TIC!L81</f>
        <v>6265.329682232521</v>
      </c>
      <c r="U18" s="52">
        <f>+T18/T$5*100</f>
        <v>23.655994622573736</v>
      </c>
    </row>
    <row r="19" spans="1:21">
      <c r="A19" s="78" t="s">
        <v>28</v>
      </c>
      <c r="B19" s="40">
        <f>[1]TIC!C82</f>
        <v>713893.74365040974</v>
      </c>
      <c r="C19" s="51">
        <f t="shared" si="1"/>
        <v>9.6691287145388145</v>
      </c>
      <c r="D19" s="40">
        <f>[1]TIC!D82</f>
        <v>20207.709262534328</v>
      </c>
      <c r="E19" s="52">
        <f t="shared" si="2"/>
        <v>1.796452997175809</v>
      </c>
      <c r="F19" s="40">
        <f>[1]TIC!E82</f>
        <v>428.50872447829101</v>
      </c>
      <c r="G19" s="52">
        <f t="shared" si="2"/>
        <v>3.6093810161520321</v>
      </c>
      <c r="H19" s="40">
        <f>[1]TIC!F82</f>
        <v>4061.0141554714451</v>
      </c>
      <c r="I19" s="52">
        <f>+H19/H$5*100</f>
        <v>9.2282464957828978</v>
      </c>
      <c r="J19" s="40">
        <f>[1]TIC!G82</f>
        <v>10546.746703357529</v>
      </c>
      <c r="K19" s="52">
        <f>+J19/J$5*100</f>
        <v>1.9561847327513926</v>
      </c>
      <c r="L19" s="40">
        <f>[1]TIC!H82</f>
        <v>1655.4557751778964</v>
      </c>
      <c r="M19" s="52">
        <f>+L19/L$5*100</f>
        <v>0.2705561805349741</v>
      </c>
      <c r="N19" s="40">
        <f>[1]TIC!I82</f>
        <v>15579.071879780695</v>
      </c>
      <c r="O19" s="52">
        <f>+N19/N$5*100</f>
        <v>2.7852373665069181</v>
      </c>
      <c r="P19" s="40">
        <f>[1]TIC!J82</f>
        <v>4862.7059938314333</v>
      </c>
      <c r="Q19" s="52">
        <f>+P19/P$5*100</f>
        <v>1.226775682632756</v>
      </c>
      <c r="R19" s="40">
        <f>[1]TIC!K82</f>
        <v>2473.6558569929925</v>
      </c>
      <c r="S19" s="52">
        <f>+R19/R$5*100</f>
        <v>16.367407933806174</v>
      </c>
      <c r="T19" s="40">
        <f>[1]TIC!L82</f>
        <v>1289.3678537147059</v>
      </c>
      <c r="U19" s="52">
        <f>+T19/T$5*100</f>
        <v>4.8682640117871694</v>
      </c>
    </row>
    <row r="20" spans="1:21">
      <c r="A20" s="74"/>
      <c r="B20" s="40"/>
      <c r="C20" s="51"/>
      <c r="D20" s="40"/>
      <c r="E20" s="52"/>
      <c r="F20" s="40"/>
      <c r="G20" s="52"/>
      <c r="H20" s="40"/>
      <c r="I20" s="52"/>
      <c r="J20" s="40"/>
      <c r="K20" s="52"/>
      <c r="L20" s="40"/>
      <c r="M20" s="52"/>
      <c r="N20" s="40"/>
      <c r="O20" s="52"/>
      <c r="P20" s="40"/>
      <c r="Q20" s="52"/>
      <c r="R20" s="40"/>
      <c r="S20" s="52"/>
      <c r="T20" s="40"/>
      <c r="U20" s="52"/>
    </row>
    <row r="21" spans="1:21">
      <c r="A21" s="74" t="s">
        <v>44</v>
      </c>
      <c r="B21" s="85"/>
      <c r="C21" s="83"/>
      <c r="D21" s="85"/>
      <c r="E21" s="84"/>
      <c r="F21" s="86"/>
      <c r="G21" s="84"/>
      <c r="H21" s="86"/>
      <c r="I21" s="84"/>
      <c r="J21" s="86"/>
      <c r="K21" s="84"/>
      <c r="L21" s="86"/>
      <c r="M21" s="84"/>
      <c r="N21" s="86"/>
      <c r="O21" s="84"/>
      <c r="P21" s="86"/>
      <c r="Q21" s="84"/>
      <c r="R21" s="86"/>
      <c r="S21" s="84"/>
      <c r="T21" s="86"/>
      <c r="U21" s="84"/>
    </row>
    <row r="22" spans="1:21">
      <c r="A22" s="75" t="s">
        <v>11</v>
      </c>
      <c r="B22" s="54">
        <f>[1]TIC!C84</f>
        <v>3560492.6983358655</v>
      </c>
      <c r="C22" s="51">
        <f>+B22/$B$5*100</f>
        <v>48.224070449682735</v>
      </c>
      <c r="D22" s="54">
        <f>[1]TIC!D84</f>
        <v>534383.7457541835</v>
      </c>
      <c r="E22" s="52">
        <f t="shared" ref="E22:G23" si="3">+D22/D$5*100</f>
        <v>47.506388241738875</v>
      </c>
      <c r="F22" s="54">
        <f>[1]TIC!E84</f>
        <v>7450.2583494521768</v>
      </c>
      <c r="G22" s="52">
        <f t="shared" si="3"/>
        <v>62.754430693751708</v>
      </c>
      <c r="H22" s="54">
        <f>[1]TIC!F84</f>
        <v>21211.936286216085</v>
      </c>
      <c r="I22" s="52">
        <f>+H22/H$5*100</f>
        <v>48.201993198745477</v>
      </c>
      <c r="J22" s="54">
        <f>[1]TIC!G84</f>
        <v>256853.30828567469</v>
      </c>
      <c r="K22" s="52">
        <f>+J22/J$5*100</f>
        <v>47.640522177817083</v>
      </c>
      <c r="L22" s="54">
        <f>[1]TIC!H84</f>
        <v>283698.90422186587</v>
      </c>
      <c r="M22" s="52">
        <f>+L22/L$5*100</f>
        <v>46.365776180265016</v>
      </c>
      <c r="N22" s="54">
        <f>[1]TIC!I84</f>
        <v>272886.66297155165</v>
      </c>
      <c r="O22" s="52">
        <f>+N22/N$5*100</f>
        <v>48.78686846012836</v>
      </c>
      <c r="P22" s="54">
        <f>[1]TIC!J84</f>
        <v>197400.83141163937</v>
      </c>
      <c r="Q22" s="52">
        <f>+P22/P$5*100</f>
        <v>49.800777594715143</v>
      </c>
      <c r="R22" s="54">
        <f>[1]TIC!K84</f>
        <v>7186.8483691841739</v>
      </c>
      <c r="S22" s="52">
        <f>+R22/R$5*100</f>
        <v>47.553130191618344</v>
      </c>
      <c r="T22" s="54">
        <f>[1]TIC!L84</f>
        <v>12171.5038455455</v>
      </c>
      <c r="U22" s="52">
        <f>+T22/T$5*100</f>
        <v>45.95592636336135</v>
      </c>
    </row>
    <row r="23" spans="1:21">
      <c r="A23" s="75" t="s">
        <v>12</v>
      </c>
      <c r="B23" s="54">
        <f>[1]TIC!C85</f>
        <v>3822734.5264340187</v>
      </c>
      <c r="C23" s="51">
        <f>+B23/$B$5*100</f>
        <v>51.775929550241962</v>
      </c>
      <c r="D23" s="54">
        <f>[1]TIC!D85</f>
        <v>590483.383767294</v>
      </c>
      <c r="E23" s="52">
        <f t="shared" si="3"/>
        <v>52.49361175825986</v>
      </c>
      <c r="F23" s="54">
        <f>[1]TIC!E85</f>
        <v>4421.8250510175503</v>
      </c>
      <c r="G23" s="52">
        <f t="shared" si="3"/>
        <v>37.245569306248285</v>
      </c>
      <c r="H23" s="54">
        <f>[1]TIC!F85</f>
        <v>22794.410502713246</v>
      </c>
      <c r="I23" s="52">
        <f>+H23/H$5*100</f>
        <v>51.798006801254424</v>
      </c>
      <c r="J23" s="54">
        <f>[1]TIC!G85</f>
        <v>282295.50147542398</v>
      </c>
      <c r="K23" s="52">
        <f>+J23/J$5*100</f>
        <v>52.359477822182278</v>
      </c>
      <c r="L23" s="54">
        <f>[1]TIC!H85</f>
        <v>328172.45347711479</v>
      </c>
      <c r="M23" s="52">
        <f>+L23/L$5*100</f>
        <v>53.634223819732249</v>
      </c>
      <c r="N23" s="54">
        <f>[1]TIC!I85</f>
        <v>286457.83194016636</v>
      </c>
      <c r="O23" s="52">
        <f>+N23/N$5*100</f>
        <v>51.213131539870759</v>
      </c>
      <c r="P23" s="54">
        <f>[1]TIC!J85</f>
        <v>198980.19102562594</v>
      </c>
      <c r="Q23" s="52">
        <f>+P23/P$5*100</f>
        <v>50.19922240528539</v>
      </c>
      <c r="R23" s="54">
        <f>[1]TIC!K85</f>
        <v>7926.4540364078721</v>
      </c>
      <c r="S23" s="52">
        <f>+R23/R$5*100</f>
        <v>52.446869808381635</v>
      </c>
      <c r="T23" s="54">
        <f>[1]TIC!L85</f>
        <v>14313.663158397849</v>
      </c>
      <c r="U23" s="52">
        <f>+T23/T$5*100</f>
        <v>54.044073636638515</v>
      </c>
    </row>
    <row r="24" spans="1:21">
      <c r="A24" s="75"/>
      <c r="B24" s="54"/>
      <c r="C24" s="51"/>
      <c r="D24" s="54"/>
      <c r="E24" s="52"/>
      <c r="F24" s="54"/>
      <c r="G24" s="52"/>
      <c r="H24" s="54"/>
      <c r="I24" s="52"/>
      <c r="J24" s="54"/>
      <c r="K24" s="52"/>
      <c r="L24" s="54"/>
      <c r="M24" s="52"/>
      <c r="N24" s="54"/>
      <c r="O24" s="52"/>
      <c r="P24" s="54"/>
      <c r="Q24" s="52"/>
      <c r="R24" s="54"/>
      <c r="S24" s="52"/>
      <c r="T24" s="54"/>
      <c r="U24" s="52"/>
    </row>
    <row r="25" spans="1:21">
      <c r="A25" s="74" t="s">
        <v>43</v>
      </c>
      <c r="B25" s="85"/>
      <c r="C25" s="83"/>
      <c r="D25" s="85"/>
      <c r="E25" s="84"/>
      <c r="F25" s="85"/>
      <c r="G25" s="84"/>
      <c r="H25" s="85"/>
      <c r="I25" s="84"/>
      <c r="J25" s="85"/>
      <c r="K25" s="84"/>
      <c r="L25" s="85"/>
      <c r="M25" s="84"/>
      <c r="N25" s="85"/>
      <c r="O25" s="84"/>
      <c r="P25" s="85"/>
      <c r="Q25" s="84"/>
      <c r="R25" s="85"/>
      <c r="S25" s="84"/>
      <c r="T25" s="85"/>
      <c r="U25" s="84"/>
    </row>
    <row r="26" spans="1:21">
      <c r="A26" s="75" t="s">
        <v>13</v>
      </c>
      <c r="B26" s="54">
        <f>[1]TIC!C87</f>
        <v>1018864.2671074317</v>
      </c>
      <c r="C26" s="51">
        <f t="shared" ref="C26:C30" si="4">+B26/$B$5*100</f>
        <v>13.799714353751583</v>
      </c>
      <c r="D26" s="54">
        <f>[1]TIC!D87</f>
        <v>4884.5762544475047</v>
      </c>
      <c r="E26" s="52">
        <f t="shared" ref="E26:G30" si="5">+D26/D$5*100</f>
        <v>0.43423584228346679</v>
      </c>
      <c r="F26" s="54">
        <f>[1]TIC!E87</f>
        <v>0</v>
      </c>
      <c r="G26" s="52">
        <f t="shared" si="5"/>
        <v>0</v>
      </c>
      <c r="H26" s="54">
        <f>[1]TIC!F87</f>
        <v>0</v>
      </c>
      <c r="I26" s="52">
        <f>+H26/H$5*100</f>
        <v>0</v>
      </c>
      <c r="J26" s="54">
        <f>[1]TIC!G87</f>
        <v>1093.671767676019</v>
      </c>
      <c r="K26" s="52">
        <f>+J26/J$5*100</f>
        <v>0.20285155932378432</v>
      </c>
      <c r="L26" s="54">
        <f>[1]TIC!H87</f>
        <v>1941.6403335870987</v>
      </c>
      <c r="M26" s="52">
        <f>+L26/L$5*100</f>
        <v>0.31732819475139817</v>
      </c>
      <c r="N26" s="54">
        <f>[1]TIC!I87</f>
        <v>967.05895778570084</v>
      </c>
      <c r="O26" s="52">
        <f>+N26/N$5*100</f>
        <v>0.17289147682383543</v>
      </c>
      <c r="P26" s="54">
        <f>[1]TIC!J87</f>
        <v>3404.091738805163</v>
      </c>
      <c r="Q26" s="52">
        <f>+P26/P$5*100</f>
        <v>0.85879281451824352</v>
      </c>
      <c r="R26" s="54">
        <f>[1]TIC!K87</f>
        <v>0</v>
      </c>
      <c r="S26" s="52">
        <f>+R26/R$5*100</f>
        <v>0</v>
      </c>
      <c r="T26" s="54">
        <f>[1]TIC!L87</f>
        <v>0</v>
      </c>
      <c r="U26" s="52">
        <f>+T26/T$5*100</f>
        <v>0</v>
      </c>
    </row>
    <row r="27" spans="1:21">
      <c r="A27" s="75" t="s">
        <v>14</v>
      </c>
      <c r="B27" s="54">
        <f>[1]TIC!C88</f>
        <v>4048288.8426479851</v>
      </c>
      <c r="C27" s="51">
        <f t="shared" si="4"/>
        <v>54.830885186133635</v>
      </c>
      <c r="D27" s="54">
        <f>[1]TIC!D88</f>
        <v>141367.09564526868</v>
      </c>
      <c r="E27" s="52">
        <f t="shared" si="5"/>
        <v>12.56744836213722</v>
      </c>
      <c r="F27" s="54">
        <f>[1]TIC!E88</f>
        <v>1668.6310957954383</v>
      </c>
      <c r="G27" s="52">
        <f t="shared" si="5"/>
        <v>14.055082326404628</v>
      </c>
      <c r="H27" s="54">
        <f>[1]TIC!F88</f>
        <v>4630.5169247080703</v>
      </c>
      <c r="I27" s="52">
        <f>+H27/H$5*100</f>
        <v>10.522384298150747</v>
      </c>
      <c r="J27" s="54">
        <f>[1]TIC!G88</f>
        <v>39552.999943992079</v>
      </c>
      <c r="K27" s="52">
        <f>+J27/J$5*100</f>
        <v>7.3361935012929163</v>
      </c>
      <c r="L27" s="54">
        <f>[1]TIC!H88</f>
        <v>92112.13701139405</v>
      </c>
      <c r="M27" s="52">
        <f>+L27/L$5*100</f>
        <v>15.054167163142074</v>
      </c>
      <c r="N27" s="54">
        <f>[1]TIC!I88</f>
        <v>43566.310759994354</v>
      </c>
      <c r="O27" s="52">
        <f>+N27/N$5*100</f>
        <v>7.7888155074933003</v>
      </c>
      <c r="P27" s="54">
        <f>[1]TIC!J88</f>
        <v>51418.603100969085</v>
      </c>
      <c r="Q27" s="52">
        <f>+P27/P$5*100</f>
        <v>12.972014347409209</v>
      </c>
      <c r="R27" s="54">
        <f>[1]TIC!K88</f>
        <v>650.4259116164128</v>
      </c>
      <c r="S27" s="52">
        <f>+R27/R$5*100</f>
        <v>4.303665037336577</v>
      </c>
      <c r="T27" s="54">
        <f>[1]TIC!L88</f>
        <v>826.65848287025108</v>
      </c>
      <c r="U27" s="52">
        <f>+T27/T$5*100</f>
        <v>3.121213027454838</v>
      </c>
    </row>
    <row r="28" spans="1:21">
      <c r="A28" s="75" t="s">
        <v>19</v>
      </c>
      <c r="B28" s="54">
        <f>[1]TIC!C89</f>
        <v>1850263.0510925085</v>
      </c>
      <c r="C28" s="51">
        <f t="shared" si="4"/>
        <v>25.060356328783897</v>
      </c>
      <c r="D28" s="54">
        <f>[1]TIC!D89</f>
        <v>615185.72342195397</v>
      </c>
      <c r="E28" s="52">
        <f t="shared" si="5"/>
        <v>54.689634648996133</v>
      </c>
      <c r="F28" s="54">
        <f>[1]TIC!E89</f>
        <v>3358.3768100783959</v>
      </c>
      <c r="G28" s="52">
        <f t="shared" si="5"/>
        <v>28.288015648083466</v>
      </c>
      <c r="H28" s="54">
        <f>[1]TIC!F89</f>
        <v>19887.950885603681</v>
      </c>
      <c r="I28" s="52">
        <f>+H28/H$5*100</f>
        <v>45.193369449624186</v>
      </c>
      <c r="J28" s="54">
        <f>[1]TIC!G89</f>
        <v>288992.56556761655</v>
      </c>
      <c r="K28" s="52">
        <f>+J28/J$5*100</f>
        <v>53.601632858221414</v>
      </c>
      <c r="L28" s="54">
        <f>[1]TIC!H89</f>
        <v>324766.91223291826</v>
      </c>
      <c r="M28" s="52">
        <f>+L28/L$5*100</f>
        <v>53.077645839517032</v>
      </c>
      <c r="N28" s="54">
        <f>[1]TIC!I89</f>
        <v>278917.82709145884</v>
      </c>
      <c r="O28" s="52">
        <f>+N28/N$5*100</f>
        <v>49.865124199618393</v>
      </c>
      <c r="P28" s="54">
        <f>[1]TIC!J89</f>
        <v>207242.20602396602</v>
      </c>
      <c r="Q28" s="52">
        <f>+P28/P$5*100</f>
        <v>52.283584302214436</v>
      </c>
      <c r="R28" s="54">
        <f>[1]TIC!K89</f>
        <v>5715.0965743314782</v>
      </c>
      <c r="S28" s="52">
        <f>+R28/R$5*100</f>
        <v>37.81500840092265</v>
      </c>
      <c r="T28" s="54">
        <f>[1]TIC!L89</f>
        <v>11356.730617150281</v>
      </c>
      <c r="U28" s="52">
        <f>+T28/T$5*100</f>
        <v>42.879588471008596</v>
      </c>
    </row>
    <row r="29" spans="1:21">
      <c r="A29" s="75" t="s">
        <v>15</v>
      </c>
      <c r="B29" s="54">
        <f>[1]TIC!C90</f>
        <v>446560.60034570302</v>
      </c>
      <c r="C29" s="51">
        <f t="shared" si="4"/>
        <v>6.0483117578612084</v>
      </c>
      <c r="D29" s="54">
        <f>[1]TIC!D90</f>
        <v>361825.76956770266</v>
      </c>
      <c r="E29" s="52">
        <f t="shared" si="5"/>
        <v>32.166089671552598</v>
      </c>
      <c r="F29" s="54">
        <f>[1]TIC!E90</f>
        <v>6845.0754945958934</v>
      </c>
      <c r="G29" s="52">
        <f t="shared" si="5"/>
        <v>57.656902025511904</v>
      </c>
      <c r="H29" s="54">
        <f>[1]TIC!F90</f>
        <v>19487.878978617551</v>
      </c>
      <c r="I29" s="52">
        <f>+H29/H$5*100</f>
        <v>44.284246252224904</v>
      </c>
      <c r="J29" s="54">
        <f>[1]TIC!G90</f>
        <v>208292.42059767604</v>
      </c>
      <c r="K29" s="52">
        <f>+J29/J$5*100</f>
        <v>38.633567732435658</v>
      </c>
      <c r="L29" s="54">
        <f>[1]TIC!H90</f>
        <v>192174.87259172916</v>
      </c>
      <c r="M29" s="52">
        <f>+L29/L$5*100</f>
        <v>31.407724871192162</v>
      </c>
      <c r="N29" s="54">
        <f>[1]TIC!I90</f>
        <v>235392.68184433825</v>
      </c>
      <c r="O29" s="52">
        <f>+N29/N$5*100</f>
        <v>42.08366829130739</v>
      </c>
      <c r="P29" s="54">
        <f>[1]TIC!J90</f>
        <v>133542.44190185203</v>
      </c>
      <c r="Q29" s="52">
        <f>+P29/P$5*100</f>
        <v>33.690422684902458</v>
      </c>
      <c r="R29" s="54">
        <f>[1]TIC!K90</f>
        <v>8747.7799196441538</v>
      </c>
      <c r="S29" s="52">
        <f>+R29/R$5*100</f>
        <v>57.881326561740742</v>
      </c>
      <c r="T29" s="54">
        <f>[1]TIC!L90</f>
        <v>14301.777903922817</v>
      </c>
      <c r="U29" s="52">
        <f>+T29/T$5*100</f>
        <v>53.999198501536426</v>
      </c>
    </row>
    <row r="30" spans="1:21">
      <c r="A30" s="79" t="s">
        <v>65</v>
      </c>
      <c r="B30" s="54">
        <f>[1]TIC!C91</f>
        <v>19250.463576691978</v>
      </c>
      <c r="C30" s="51">
        <f t="shared" si="4"/>
        <v>0.260732373400271</v>
      </c>
      <c r="D30" s="54">
        <f>[1]TIC!D91</f>
        <v>1603.9646321044916</v>
      </c>
      <c r="E30" s="52">
        <f t="shared" si="5"/>
        <v>0.14259147502930444</v>
      </c>
      <c r="F30" s="54">
        <f>[1]TIC!E91</f>
        <v>0</v>
      </c>
      <c r="G30" s="52">
        <f t="shared" si="5"/>
        <v>0</v>
      </c>
      <c r="H30" s="54">
        <f>[1]TIC!F91</f>
        <v>0</v>
      </c>
      <c r="I30" s="52">
        <f>+H30/H$5*100</f>
        <v>0</v>
      </c>
      <c r="J30" s="54">
        <f>[1]TIC!G91</f>
        <v>1217.1518841381685</v>
      </c>
      <c r="K30" s="52">
        <f>+J30/J$5*100</f>
        <v>0.22575434872563124</v>
      </c>
      <c r="L30" s="54">
        <f>[1]TIC!H91</f>
        <v>875.7955293539668</v>
      </c>
      <c r="M30" s="52">
        <f>+L30/L$5*100</f>
        <v>0.14313393139490665</v>
      </c>
      <c r="N30" s="54">
        <f>[1]TIC!I91</f>
        <v>500.61625814098579</v>
      </c>
      <c r="O30" s="52">
        <f>+N30/N$5*100</f>
        <v>8.9500524756213826E-2</v>
      </c>
      <c r="P30" s="54">
        <f>[1]TIC!J91</f>
        <v>773.67967167243251</v>
      </c>
      <c r="Q30" s="52">
        <f>+P30/P$5*100</f>
        <v>0.19518585095604216</v>
      </c>
      <c r="R30" s="54">
        <f>[1]TIC!K91</f>
        <v>0</v>
      </c>
      <c r="S30" s="52">
        <f>+R30/R$5*100</f>
        <v>0</v>
      </c>
      <c r="T30" s="54">
        <f>[1]TIC!L91</f>
        <v>0</v>
      </c>
      <c r="U30" s="52">
        <f>+T30/T$5*100</f>
        <v>0</v>
      </c>
    </row>
    <row r="31" spans="1:21">
      <c r="A31" s="76"/>
      <c r="B31" s="54"/>
      <c r="C31" s="51"/>
      <c r="D31" s="54"/>
      <c r="E31" s="52"/>
      <c r="F31" s="54"/>
      <c r="G31" s="52"/>
      <c r="H31" s="54"/>
      <c r="I31" s="52"/>
      <c r="J31" s="54"/>
      <c r="K31" s="52"/>
      <c r="L31" s="54"/>
      <c r="M31" s="52"/>
      <c r="N31" s="54"/>
      <c r="O31" s="52"/>
      <c r="P31" s="54"/>
      <c r="Q31" s="52"/>
      <c r="R31" s="54"/>
      <c r="S31" s="52"/>
      <c r="T31" s="54"/>
      <c r="U31" s="52"/>
    </row>
    <row r="32" spans="1:21">
      <c r="A32" s="74" t="s">
        <v>52</v>
      </c>
      <c r="B32" s="85"/>
      <c r="C32" s="83"/>
      <c r="D32" s="85"/>
      <c r="E32" s="84"/>
      <c r="F32" s="85"/>
      <c r="G32" s="84"/>
      <c r="H32" s="85"/>
      <c r="I32" s="84"/>
      <c r="J32" s="85"/>
      <c r="K32" s="84"/>
      <c r="L32" s="85"/>
      <c r="M32" s="84"/>
      <c r="N32" s="85"/>
      <c r="O32" s="84"/>
      <c r="P32" s="85"/>
      <c r="Q32" s="84"/>
      <c r="R32" s="85"/>
      <c r="S32" s="84"/>
      <c r="T32" s="85"/>
      <c r="U32" s="84"/>
    </row>
    <row r="33" spans="1:21">
      <c r="A33" s="75" t="s">
        <v>66</v>
      </c>
      <c r="B33" s="55">
        <f>[1]TIC!C93</f>
        <v>1632841.7892493871</v>
      </c>
      <c r="C33" s="51">
        <f t="shared" ref="C33:C38" si="6">+B33/$B$5*100</f>
        <v>22.115556511252418</v>
      </c>
      <c r="D33" s="55">
        <f>[1]TIC!D93</f>
        <v>51828.052124004236</v>
      </c>
      <c r="E33" s="52">
        <f t="shared" ref="E33:G38" si="7">+D33/D$5*100</f>
        <v>4.6074821428955275</v>
      </c>
      <c r="F33" s="40">
        <f>[1]TIC!E93</f>
        <v>267.01328480576797</v>
      </c>
      <c r="G33" s="52">
        <f t="shared" si="7"/>
        <v>2.2490853188851703</v>
      </c>
      <c r="H33" s="40">
        <f>[1]TIC!F93</f>
        <v>873.77041785675783</v>
      </c>
      <c r="I33" s="52">
        <f t="shared" ref="I33:I38" si="8">+H33/H$5*100</f>
        <v>1.9855554519162477</v>
      </c>
      <c r="J33" s="40">
        <f>[1]TIC!G93</f>
        <v>21858.576737239462</v>
      </c>
      <c r="K33" s="52">
        <f t="shared" ref="K33:K38" si="9">+J33/J$5*100</f>
        <v>4.0542752467403274</v>
      </c>
      <c r="L33" s="40">
        <f>[1]TIC!H93</f>
        <v>35975.327312167719</v>
      </c>
      <c r="M33" s="52">
        <f t="shared" ref="M33:M38" si="10">+L33/L$5*100</f>
        <v>5.8795573382379738</v>
      </c>
      <c r="N33" s="40">
        <f>[1]TIC!I93</f>
        <v>20170.828553687748</v>
      </c>
      <c r="O33" s="52">
        <f t="shared" ref="O33:O38" si="11">+N33/N$5*100</f>
        <v>3.6061548360945528</v>
      </c>
      <c r="P33" s="40">
        <f>[1]TIC!J93</f>
        <v>14922.383938665123</v>
      </c>
      <c r="Q33" s="52">
        <f t="shared" ref="Q33:Q38" si="12">+P33/P$5*100</f>
        <v>3.7646565032075801</v>
      </c>
      <c r="R33" s="40">
        <f>[1]TIC!K93</f>
        <v>602.73211582251997</v>
      </c>
      <c r="S33" s="52">
        <f t="shared" ref="S33:S38" si="13">+R33/R$5*100</f>
        <v>3.9880900920734841</v>
      </c>
      <c r="T33" s="40">
        <f>[1]TIC!L93</f>
        <v>1035.1271669500925</v>
      </c>
      <c r="U33" s="52">
        <f t="shared" ref="U33:U38" si="14">+T33/T$5*100</f>
        <v>3.908327883286415</v>
      </c>
    </row>
    <row r="34" spans="1:21">
      <c r="A34" s="75" t="s">
        <v>67</v>
      </c>
      <c r="B34" s="55">
        <f>[1]TIC!C94</f>
        <v>1606549.2058555495</v>
      </c>
      <c r="C34" s="51">
        <f t="shared" si="6"/>
        <v>21.759444169137183</v>
      </c>
      <c r="D34" s="55">
        <f>[1]TIC!D94</f>
        <v>93969.891048730497</v>
      </c>
      <c r="E34" s="52">
        <f t="shared" si="7"/>
        <v>8.3538658551347691</v>
      </c>
      <c r="F34" s="40">
        <f>[1]TIC!E94</f>
        <v>0</v>
      </c>
      <c r="G34" s="52">
        <f t="shared" si="7"/>
        <v>0</v>
      </c>
      <c r="H34" s="40">
        <f>[1]TIC!F94</f>
        <v>695.52200928405898</v>
      </c>
      <c r="I34" s="52">
        <f t="shared" si="8"/>
        <v>1.5805038591820364</v>
      </c>
      <c r="J34" s="40">
        <f>[1]TIC!G94</f>
        <v>37035.097621316105</v>
      </c>
      <c r="K34" s="52">
        <f t="shared" si="9"/>
        <v>6.8691791488376701</v>
      </c>
      <c r="L34" s="40">
        <f>[1]TIC!H94</f>
        <v>56888.438864162941</v>
      </c>
      <c r="M34" s="52">
        <f t="shared" si="10"/>
        <v>9.2974508691005795</v>
      </c>
      <c r="N34" s="40">
        <f>[1]TIC!I94</f>
        <v>38423.751691252</v>
      </c>
      <c r="O34" s="52">
        <f t="shared" si="11"/>
        <v>6.8694252005315839</v>
      </c>
      <c r="P34" s="40">
        <f>[1]TIC!J94</f>
        <v>28641.958546549537</v>
      </c>
      <c r="Q34" s="52">
        <f t="shared" si="12"/>
        <v>7.2258652471392768</v>
      </c>
      <c r="R34" s="40">
        <f>[1]TIC!K94</f>
        <v>0</v>
      </c>
      <c r="S34" s="52">
        <f t="shared" si="13"/>
        <v>0</v>
      </c>
      <c r="T34" s="40">
        <f>[1]TIC!L94</f>
        <v>1564.7645233219457</v>
      </c>
      <c r="U34" s="52">
        <f t="shared" si="14"/>
        <v>5.9080787487160924</v>
      </c>
    </row>
    <row r="35" spans="1:21">
      <c r="A35" s="75" t="s">
        <v>68</v>
      </c>
      <c r="B35" s="55">
        <f>[1]TIC!C95</f>
        <v>1515131.6515848415</v>
      </c>
      <c r="C35" s="51">
        <f t="shared" si="6"/>
        <v>20.521265368897311</v>
      </c>
      <c r="D35" s="55">
        <f>[1]TIC!D95</f>
        <v>165022.28824557681</v>
      </c>
      <c r="E35" s="52">
        <f t="shared" si="7"/>
        <v>14.670380520033136</v>
      </c>
      <c r="F35" s="40">
        <f>[1]TIC!E95</f>
        <v>1342.5346953263868</v>
      </c>
      <c r="G35" s="52">
        <f t="shared" si="7"/>
        <v>11.308332750368551</v>
      </c>
      <c r="H35" s="40">
        <f>[1]TIC!F95</f>
        <v>3527.7796031686544</v>
      </c>
      <c r="I35" s="52">
        <f t="shared" si="8"/>
        <v>8.0165245710787651</v>
      </c>
      <c r="J35" s="40">
        <f>[1]TIC!G95</f>
        <v>71582.507702471557</v>
      </c>
      <c r="K35" s="52">
        <f t="shared" si="9"/>
        <v>13.276948109036892</v>
      </c>
      <c r="L35" s="40">
        <f>[1]TIC!H95</f>
        <v>102389.49903228198</v>
      </c>
      <c r="M35" s="52">
        <f t="shared" si="10"/>
        <v>16.733827747278088</v>
      </c>
      <c r="N35" s="40">
        <f>[1]TIC!I95</f>
        <v>66902.631337353654</v>
      </c>
      <c r="O35" s="52">
        <f t="shared" si="11"/>
        <v>11.960899221491825</v>
      </c>
      <c r="P35" s="40">
        <f>[1]TIC!J95</f>
        <v>53502.158323588585</v>
      </c>
      <c r="Q35" s="52">
        <f t="shared" si="12"/>
        <v>13.497658892601647</v>
      </c>
      <c r="R35" s="40">
        <f>[1]TIC!K95</f>
        <v>227.55284460953899</v>
      </c>
      <c r="S35" s="52">
        <f t="shared" si="13"/>
        <v>1.5056460759055712</v>
      </c>
      <c r="T35" s="40">
        <f>[1]TIC!L95</f>
        <v>2024.9684970666403</v>
      </c>
      <c r="U35" s="52">
        <f t="shared" si="14"/>
        <v>7.6456701094810615</v>
      </c>
    </row>
    <row r="36" spans="1:21">
      <c r="A36" s="75" t="s">
        <v>69</v>
      </c>
      <c r="B36" s="54">
        <f>[1]TIC!C96</f>
        <v>1382958.3084093153</v>
      </c>
      <c r="C36" s="51">
        <f t="shared" si="6"/>
        <v>18.731081494669521</v>
      </c>
      <c r="D36" s="54">
        <f>[1]TIC!D96</f>
        <v>307397.59432687121</v>
      </c>
      <c r="E36" s="52">
        <f t="shared" si="7"/>
        <v>27.327458173449813</v>
      </c>
      <c r="F36" s="54">
        <f>[1]TIC!E96</f>
        <v>1387.2501514531855</v>
      </c>
      <c r="G36" s="52">
        <f t="shared" si="7"/>
        <v>11.684976466710955</v>
      </c>
      <c r="H36" s="54">
        <f>[1]TIC!F96</f>
        <v>11537.563065846405</v>
      </c>
      <c r="I36" s="52">
        <f t="shared" si="8"/>
        <v>26.217952426691543</v>
      </c>
      <c r="J36" s="54">
        <f>[1]TIC!G96</f>
        <v>136656.29165967053</v>
      </c>
      <c r="K36" s="52">
        <f t="shared" si="9"/>
        <v>25.346674088035769</v>
      </c>
      <c r="L36" s="54">
        <f>[1]TIC!H96</f>
        <v>169271.25946268489</v>
      </c>
      <c r="M36" s="52">
        <f t="shared" si="10"/>
        <v>27.664517603707772</v>
      </c>
      <c r="N36" s="54">
        <f>[1]TIC!I96</f>
        <v>134736.42434168863</v>
      </c>
      <c r="O36" s="52">
        <f t="shared" si="11"/>
        <v>24.088272177051291</v>
      </c>
      <c r="P36" s="54">
        <f>[1]TIC!J96</f>
        <v>107778.12644339207</v>
      </c>
      <c r="Q36" s="52">
        <f t="shared" si="12"/>
        <v>27.190536464305769</v>
      </c>
      <c r="R36" s="54">
        <f>[1]TIC!K96</f>
        <v>2647.4252482392658</v>
      </c>
      <c r="S36" s="52">
        <f t="shared" si="13"/>
        <v>17.517185702971815</v>
      </c>
      <c r="T36" s="54">
        <f>[1]TIC!L96</f>
        <v>5517.0948866758508</v>
      </c>
      <c r="U36" s="52">
        <f t="shared" si="14"/>
        <v>20.830885777893752</v>
      </c>
    </row>
    <row r="37" spans="1:21">
      <c r="A37" s="75" t="s">
        <v>70</v>
      </c>
      <c r="B37" s="40">
        <f>[1]TIC!C97</f>
        <v>1175683.73658399</v>
      </c>
      <c r="C37" s="51">
        <f t="shared" si="6"/>
        <v>15.92371060501592</v>
      </c>
      <c r="D37" s="40">
        <f>[1]TIC!D97</f>
        <v>478349.38685615908</v>
      </c>
      <c r="E37" s="52">
        <f t="shared" si="7"/>
        <v>42.524967998633279</v>
      </c>
      <c r="F37" s="40">
        <f>[1]TIC!E97</f>
        <v>8647.7324242748473</v>
      </c>
      <c r="G37" s="52">
        <f t="shared" si="7"/>
        <v>72.840900224241125</v>
      </c>
      <c r="H37" s="40">
        <f>[1]TIC!F97</f>
        <v>26825.63904145034</v>
      </c>
      <c r="I37" s="52">
        <f t="shared" si="8"/>
        <v>60.958568476760803</v>
      </c>
      <c r="J37" s="40">
        <f>[1]TIC!G97</f>
        <v>257691.27691759603</v>
      </c>
      <c r="K37" s="52">
        <f t="shared" si="9"/>
        <v>47.795946546145494</v>
      </c>
      <c r="L37" s="40">
        <f>[1]TIC!H97</f>
        <v>232386.85325756512</v>
      </c>
      <c r="M37" s="52">
        <f t="shared" si="10"/>
        <v>37.979691373604872</v>
      </c>
      <c r="N37" s="40">
        <f>[1]TIC!I97</f>
        <v>284743.97873633192</v>
      </c>
      <c r="O37" s="52">
        <f t="shared" si="11"/>
        <v>50.906727665438254</v>
      </c>
      <c r="P37" s="40">
        <f>[1]TIC!J97</f>
        <v>183996.84345760304</v>
      </c>
      <c r="Q37" s="52">
        <f t="shared" si="12"/>
        <v>46.419185844530425</v>
      </c>
      <c r="R37" s="40">
        <f>[1]TIC!K97</f>
        <v>11635.592196920721</v>
      </c>
      <c r="S37" s="52">
        <f t="shared" si="13"/>
        <v>76.989078129049119</v>
      </c>
      <c r="T37" s="40">
        <f>[1]TIC!L97</f>
        <v>14832.464103513932</v>
      </c>
      <c r="U37" s="52">
        <f t="shared" si="14"/>
        <v>56.002909482524778</v>
      </c>
    </row>
    <row r="38" spans="1:21" ht="14.25" customHeight="1">
      <c r="A38" s="77" t="s">
        <v>71</v>
      </c>
      <c r="B38" s="56">
        <f>[1]TIC!C98</f>
        <v>70062.533087930555</v>
      </c>
      <c r="C38" s="57">
        <f t="shared" si="6"/>
        <v>0.94894185096763628</v>
      </c>
      <c r="D38" s="56">
        <f>[1]TIC!D98</f>
        <v>28299.916920125037</v>
      </c>
      <c r="E38" s="57">
        <f t="shared" si="7"/>
        <v>2.5158453098512683</v>
      </c>
      <c r="F38" s="56">
        <f>[1]TIC!E98</f>
        <v>227.55284460953899</v>
      </c>
      <c r="G38" s="57">
        <f t="shared" si="7"/>
        <v>1.9167052397941853</v>
      </c>
      <c r="H38" s="56">
        <f>[1]TIC!F98</f>
        <v>546.07265132310704</v>
      </c>
      <c r="I38" s="57">
        <f t="shared" si="8"/>
        <v>1.2408952143704914</v>
      </c>
      <c r="J38" s="56">
        <f>[1]TIC!G98</f>
        <v>14325.0591228046</v>
      </c>
      <c r="K38" s="57">
        <f t="shared" si="9"/>
        <v>2.6569768612031366</v>
      </c>
      <c r="L38" s="56">
        <f>[1]TIC!H98</f>
        <v>14959.979770120242</v>
      </c>
      <c r="M38" s="57">
        <f t="shared" si="10"/>
        <v>2.4449550680683476</v>
      </c>
      <c r="N38" s="56">
        <f>[1]TIC!I98</f>
        <v>14366.880251403236</v>
      </c>
      <c r="O38" s="57">
        <f t="shared" si="11"/>
        <v>2.5685208993914652</v>
      </c>
      <c r="P38" s="56">
        <f>[1]TIC!J98</f>
        <v>7539.5517274672529</v>
      </c>
      <c r="Q38" s="57">
        <f t="shared" si="12"/>
        <v>1.9020970482159165</v>
      </c>
      <c r="R38" s="56">
        <f>[1]TIC!K98</f>
        <v>0</v>
      </c>
      <c r="S38" s="57">
        <f t="shared" si="13"/>
        <v>0</v>
      </c>
      <c r="T38" s="56">
        <f>[1]TIC!L98</f>
        <v>1510.7478264148904</v>
      </c>
      <c r="U38" s="57">
        <f t="shared" si="14"/>
        <v>5.7041279980977828</v>
      </c>
    </row>
    <row r="39" spans="1:21" ht="13.5">
      <c r="A39" s="87" t="s">
        <v>79</v>
      </c>
      <c r="B39" s="9"/>
      <c r="C39" s="9"/>
      <c r="D39" s="10"/>
      <c r="E39" s="10"/>
      <c r="F39" s="10"/>
      <c r="G39" s="10"/>
      <c r="H39" s="9"/>
      <c r="I39" s="9"/>
      <c r="J39" s="9"/>
      <c r="K39" s="9"/>
      <c r="L39" s="10"/>
      <c r="M39" s="10"/>
      <c r="N39" s="10"/>
      <c r="O39" s="10"/>
      <c r="P39" s="9"/>
      <c r="Q39" s="9"/>
      <c r="R39" s="9"/>
      <c r="S39" s="9"/>
      <c r="T39" s="15"/>
      <c r="U39" s="15"/>
    </row>
    <row r="40" spans="1:21" ht="13.5">
      <c r="A40" s="13" t="str">
        <f>'CUADRO 1'!A42</f>
        <v>1/  Porcentaje por columnas</v>
      </c>
      <c r="B40" s="9"/>
      <c r="C40" s="9"/>
      <c r="D40" s="10"/>
      <c r="E40" s="10"/>
      <c r="F40" s="10"/>
      <c r="G40" s="10"/>
      <c r="H40" s="9"/>
      <c r="I40" s="9"/>
      <c r="J40" s="9"/>
      <c r="K40" s="9"/>
      <c r="L40" s="10"/>
      <c r="M40" s="10"/>
      <c r="N40" s="10"/>
      <c r="O40" s="10"/>
      <c r="P40" s="9"/>
      <c r="Q40" s="9"/>
      <c r="R40" s="9"/>
      <c r="S40" s="9"/>
      <c r="T40" s="15"/>
    </row>
    <row r="41" spans="1:21" ht="13.5">
      <c r="A41" s="13" t="str">
        <f>'CUADRO 1'!A43</f>
        <v>2/  Porcentaje por filas</v>
      </c>
      <c r="B41" s="9"/>
      <c r="C41" s="9"/>
      <c r="D41" s="10"/>
      <c r="E41" s="10"/>
      <c r="F41" s="10"/>
      <c r="G41" s="10"/>
      <c r="H41" s="9"/>
      <c r="I41" s="9"/>
      <c r="J41" s="9"/>
      <c r="K41" s="9"/>
      <c r="L41" s="10"/>
      <c r="M41" s="10"/>
      <c r="N41" s="10"/>
      <c r="O41" s="10"/>
      <c r="P41" s="9"/>
      <c r="Q41" s="9"/>
      <c r="R41" s="9"/>
      <c r="S41" s="9"/>
      <c r="T41" s="15"/>
    </row>
  </sheetData>
  <mergeCells count="13">
    <mergeCell ref="F2:S2"/>
    <mergeCell ref="F3:G3"/>
    <mergeCell ref="H3:I3"/>
    <mergeCell ref="A1:U1"/>
    <mergeCell ref="J3:K3"/>
    <mergeCell ref="L3:M3"/>
    <mergeCell ref="D2:E3"/>
    <mergeCell ref="N3:O3"/>
    <mergeCell ref="P3:Q3"/>
    <mergeCell ref="R3:S3"/>
    <mergeCell ref="T3:U3"/>
    <mergeCell ref="A2:A4"/>
    <mergeCell ref="B2:C3"/>
  </mergeCells>
  <phoneticPr fontId="2" type="noConversion"/>
  <printOptions horizontalCentered="1" verticalCentered="1"/>
  <pageMargins left="0.15748031496062992" right="0.15748031496062992" top="0.23622047244094491" bottom="0.23622047244094491" header="0" footer="0"/>
  <pageSetup paperSize="119" scale="61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Titulo</vt:lpstr>
      <vt:lpstr>CUADRO 1</vt:lpstr>
      <vt:lpstr>CUADRO 2</vt:lpstr>
      <vt:lpstr>CUADRO 3</vt:lpstr>
    </vt:vector>
  </TitlesOfParts>
  <Company>INE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wbanegas</dc:creator>
  <cp:lastModifiedBy>Pablo Meraz</cp:lastModifiedBy>
  <cp:lastPrinted>2011-01-20T20:16:16Z</cp:lastPrinted>
  <dcterms:created xsi:type="dcterms:W3CDTF">2007-06-01T20:11:14Z</dcterms:created>
  <dcterms:modified xsi:type="dcterms:W3CDTF">2011-09-22T23:08:37Z</dcterms:modified>
</cp:coreProperties>
</file>